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\Documents\Eva\00_NUV\Spolecenstvi_praxe\Mat_Inf_kveten_20_online\"/>
    </mc:Choice>
  </mc:AlternateContent>
  <xr:revisionPtr revIDLastSave="0" documentId="8_{515B583B-9884-4C5D-979A-CF2CB24AB7EC}" xr6:coauthVersionLast="45" xr6:coauthVersionMax="45" xr10:uidLastSave="{00000000-0000-0000-0000-000000000000}"/>
  <bookViews>
    <workbookView xWindow="-24120" yWindow="-120" windowWidth="24240" windowHeight="17640" xr2:uid="{4D81CF53-198D-427A-8F47-0B3748FD9E59}"/>
  </bookViews>
  <sheets>
    <sheet name="Rozpočet k úpravě" sheetId="1" r:id="rId1"/>
    <sheet name="Rozpočet upravený" sheetId="3" r:id="rId2"/>
    <sheet name="ukázka grafů 1" sheetId="2" r:id="rId3"/>
    <sheet name="ukázka grafů 2" sheetId="4" r:id="rId4"/>
    <sheet name="ukázka grafů 3" sheetId="5" r:id="rId5"/>
    <sheet name="Statistika grafy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1" i="3" l="1"/>
  <c r="M21" i="3"/>
  <c r="L21" i="3"/>
  <c r="K21" i="3"/>
  <c r="J21" i="3"/>
  <c r="I21" i="3"/>
  <c r="H21" i="3"/>
  <c r="G21" i="3"/>
  <c r="F21" i="3"/>
  <c r="E21" i="3"/>
  <c r="D21" i="3"/>
  <c r="C21" i="3"/>
  <c r="B1" i="5" s="1"/>
  <c r="C1" i="5" s="1"/>
  <c r="D1" i="5" s="1"/>
  <c r="E1" i="5" s="1"/>
  <c r="F1" i="5" s="1"/>
  <c r="G1" i="5" s="1"/>
  <c r="H1" i="5" s="1"/>
  <c r="I1" i="5" s="1"/>
  <c r="J1" i="5" s="1"/>
  <c r="K1" i="5" s="1"/>
  <c r="L1" i="5" s="1"/>
  <c r="M1" i="5" s="1"/>
  <c r="N17" i="3"/>
  <c r="N19" i="3" s="1"/>
  <c r="M17" i="3"/>
  <c r="M19" i="3" s="1"/>
  <c r="L17" i="3"/>
  <c r="L19" i="3" s="1"/>
  <c r="K17" i="3"/>
  <c r="J17" i="3"/>
  <c r="J19" i="3" s="1"/>
  <c r="I17" i="3"/>
  <c r="I19" i="3" s="1"/>
  <c r="H17" i="3"/>
  <c r="G17" i="3"/>
  <c r="F17" i="3"/>
  <c r="E17" i="3"/>
  <c r="E19" i="3" s="1"/>
  <c r="D17" i="3"/>
  <c r="C17" i="3"/>
  <c r="O16" i="3"/>
  <c r="O15" i="3"/>
  <c r="O14" i="3"/>
  <c r="O13" i="3"/>
  <c r="N10" i="3"/>
  <c r="M10" i="3"/>
  <c r="L10" i="3"/>
  <c r="K10" i="3"/>
  <c r="J10" i="3"/>
  <c r="I10" i="3"/>
  <c r="H10" i="3"/>
  <c r="G10" i="3"/>
  <c r="F10" i="3"/>
  <c r="E10" i="3"/>
  <c r="D10" i="3"/>
  <c r="C10" i="3"/>
  <c r="O9" i="3"/>
  <c r="O8" i="3"/>
  <c r="O7" i="3"/>
  <c r="O6" i="3"/>
  <c r="O5" i="3"/>
  <c r="O4" i="3"/>
  <c r="J20" i="3" l="1"/>
  <c r="L20" i="3"/>
  <c r="O10" i="3"/>
  <c r="N20" i="3"/>
  <c r="O21" i="3"/>
  <c r="D19" i="3"/>
  <c r="D20" i="3" s="1"/>
  <c r="F19" i="3"/>
  <c r="F20" i="3" s="1"/>
  <c r="H19" i="3"/>
  <c r="H20" i="3" s="1"/>
  <c r="K20" i="3"/>
  <c r="O17" i="3"/>
  <c r="O19" i="3" s="1"/>
  <c r="E20" i="3"/>
  <c r="I20" i="3"/>
  <c r="M20" i="3"/>
  <c r="C19" i="3"/>
  <c r="C20" i="3" s="1"/>
  <c r="G19" i="3"/>
  <c r="G20" i="3" s="1"/>
  <c r="K19" i="3"/>
  <c r="O20" i="3" l="1"/>
</calcChain>
</file>

<file path=xl/sharedStrings.xml><?xml version="1.0" encoding="utf-8"?>
<sst xmlns="http://schemas.openxmlformats.org/spreadsheetml/2006/main" count="104" uniqueCount="47">
  <si>
    <t>VÝDAJE v Kč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</si>
  <si>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</si>
  <si>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</si>
  <si>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</si>
  <si>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</si>
  <si>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</si>
  <si>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</si>
  <si>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</si>
  <si>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</si>
  <si>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</si>
  <si>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</si>
  <si>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</si>
  <si>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</si>
  <si>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celkem</t>
  </si>
  <si>
    <t xml:space="preserve">nákup knížek </t>
  </si>
  <si>
    <t>PŘÍJMY v Kč</t>
  </si>
  <si>
    <t xml:space="preserve">služby (internet, fax, kopírování) </t>
  </si>
  <si>
    <t xml:space="preserve">městská dotace </t>
  </si>
  <si>
    <t xml:space="preserve">sponzorské dary </t>
  </si>
  <si>
    <t xml:space="preserve">upomínky </t>
  </si>
  <si>
    <t>nájemné</t>
  </si>
  <si>
    <t>mzdové náklady</t>
  </si>
  <si>
    <t>administrativa</t>
  </si>
  <si>
    <t>energie</t>
  </si>
  <si>
    <t>nové vybavení</t>
  </si>
  <si>
    <t>výdaje celkem</t>
  </si>
  <si>
    <t>příjmy celkem</t>
  </si>
  <si>
    <t>CELKEM</t>
  </si>
  <si>
    <t>Rozpočet knihovny – grafy</t>
  </si>
  <si>
    <t>Vynes grafy návštěvnosti několika institucí. Měřili jsme 10 min množství lidí, kteří v této době vešli do dané instituce.</t>
  </si>
  <si>
    <t>Instituce</t>
  </si>
  <si>
    <t>Ženy</t>
  </si>
  <si>
    <t>Muži</t>
  </si>
  <si>
    <t>Mladý</t>
  </si>
  <si>
    <t>Střední</t>
  </si>
  <si>
    <t>Starý</t>
  </si>
  <si>
    <t>pošta</t>
  </si>
  <si>
    <t>obchod</t>
  </si>
  <si>
    <t>supermarket</t>
  </si>
  <si>
    <t>kavárna</t>
  </si>
  <si>
    <t>knihovna</t>
  </si>
  <si>
    <t>módní obchod</t>
  </si>
  <si>
    <t>Graf 1. Věkové rozdělení lidí, kteří navštívili poštu pomocí výsečového grafu.</t>
  </si>
  <si>
    <t>Graf 2. Výsečový graf - porovnání žen a mužů, kteří navštěvují supermarket.</t>
  </si>
  <si>
    <t>Graf 3. Porovnání návštěvnosti jednotlivých institucí v sloupcovém grafu, který rozlišuje muže a ženy.</t>
  </si>
  <si>
    <t>prodejna aut</t>
  </si>
  <si>
    <t>zdravotní středisko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</si>
</sst>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rgb="FFEAEAEA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6"/>
        <bgColor indexed="45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45"/>
      </patternFill>
    </fill>
    <fill>
      <patternFill patternType="solid">
        <fgColor indexed="4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CAE74"/>
        <bgColor indexed="64"/>
      </patternFill>
    </fill>
    <fill>
      <patternFill patternType="solid">
        <fgColor rgb="FFFCAE74"/>
        <bgColor indexed="45"/>
      </patternFill>
    </fill>
    <fill>
      <patternFill patternType="solid">
        <fgColor rgb="FFFFFFC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EBEB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indexed="64"/>
      </bottom>
      <diagonal/>
    </border>
    <border>
      <left style="hair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hair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vertical="center"/>
    </xf>
    <xf numFmtId="0" fontId="0" fillId="3" borderId="1" xfId="0" applyFill="1" applyBorder="1" applyAlignment="1">
      <alignment horizontal="left" vertical="center" indent="1"/>
    </xf>
    <xf numFmtId="0" fontId="0" fillId="4" borderId="1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2" fillId="6" borderId="13" xfId="0" applyFont="1" applyFill="1" applyBorder="1" applyAlignment="1">
      <alignment horizontal="left" vertical="center" indent="1"/>
    </xf>
    <xf numFmtId="0" fontId="0" fillId="6" borderId="10" xfId="0" applyFill="1" applyBorder="1" applyAlignment="1">
      <alignment horizontal="left" vertical="center" indent="1"/>
    </xf>
    <xf numFmtId="0" fontId="0" fillId="6" borderId="6" xfId="0" applyFill="1" applyBorder="1" applyAlignment="1">
      <alignment horizontal="left" vertical="center" indent="1"/>
    </xf>
    <xf numFmtId="0" fontId="1" fillId="6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0" fillId="6" borderId="19" xfId="0" applyFill="1" applyBorder="1" applyAlignment="1">
      <alignment horizontal="left" vertical="center" indent="1"/>
    </xf>
    <xf numFmtId="0" fontId="1" fillId="7" borderId="24" xfId="0" applyFont="1" applyFill="1" applyBorder="1" applyAlignment="1">
      <alignment horizontal="left" vertical="center" indent="1"/>
    </xf>
    <xf numFmtId="3" fontId="0" fillId="2" borderId="11" xfId="0" applyNumberFormat="1" applyFill="1" applyBorder="1" applyAlignment="1">
      <alignment horizontal="right" vertical="center" indent="1"/>
    </xf>
    <xf numFmtId="3" fontId="0" fillId="2" borderId="12" xfId="0" applyNumberFormat="1" applyFill="1" applyBorder="1" applyAlignment="1">
      <alignment horizontal="right" vertical="center" indent="1"/>
    </xf>
    <xf numFmtId="3" fontId="0" fillId="2" borderId="17" xfId="0" applyNumberFormat="1" applyFill="1" applyBorder="1" applyAlignment="1">
      <alignment horizontal="right" vertical="center" indent="1"/>
    </xf>
    <xf numFmtId="3" fontId="1" fillId="7" borderId="28" xfId="0" applyNumberFormat="1" applyFont="1" applyFill="1" applyBorder="1" applyAlignment="1">
      <alignment horizontal="right" vertical="center" indent="1"/>
    </xf>
    <xf numFmtId="3" fontId="0" fillId="2" borderId="8" xfId="0" applyNumberFormat="1" applyFill="1" applyBorder="1" applyAlignment="1">
      <alignment horizontal="right" vertical="center" indent="1"/>
    </xf>
    <xf numFmtId="3" fontId="0" fillId="2" borderId="2" xfId="0" applyNumberFormat="1" applyFill="1" applyBorder="1" applyAlignment="1">
      <alignment horizontal="right" vertical="center" indent="1"/>
    </xf>
    <xf numFmtId="3" fontId="0" fillId="2" borderId="18" xfId="0" applyNumberFormat="1" applyFill="1" applyBorder="1" applyAlignment="1">
      <alignment horizontal="right" vertical="center" indent="1"/>
    </xf>
    <xf numFmtId="3" fontId="1" fillId="7" borderId="29" xfId="0" applyNumberFormat="1" applyFont="1" applyFill="1" applyBorder="1" applyAlignment="1">
      <alignment horizontal="right" vertical="center" indent="1"/>
    </xf>
    <xf numFmtId="3" fontId="0" fillId="2" borderId="20" xfId="0" applyNumberFormat="1" applyFill="1" applyBorder="1" applyAlignment="1">
      <alignment horizontal="right" vertical="center" indent="1"/>
    </xf>
    <xf numFmtId="3" fontId="0" fillId="2" borderId="21" xfId="0" applyNumberFormat="1" applyFill="1" applyBorder="1" applyAlignment="1">
      <alignment horizontal="right" vertical="center" indent="1"/>
    </xf>
    <xf numFmtId="3" fontId="0" fillId="2" borderId="22" xfId="0" applyNumberFormat="1" applyFill="1" applyBorder="1" applyAlignment="1">
      <alignment horizontal="right" vertical="center" indent="1"/>
    </xf>
    <xf numFmtId="3" fontId="1" fillId="7" borderId="30" xfId="0" applyNumberFormat="1" applyFont="1" applyFill="1" applyBorder="1" applyAlignment="1">
      <alignment horizontal="right" vertical="center" indent="1"/>
    </xf>
    <xf numFmtId="3" fontId="1" fillId="8" borderId="25" xfId="0" applyNumberFormat="1" applyFont="1" applyFill="1" applyBorder="1" applyAlignment="1">
      <alignment horizontal="right" vertical="center" indent="1"/>
    </xf>
    <xf numFmtId="3" fontId="1" fillId="8" borderId="26" xfId="0" applyNumberFormat="1" applyFont="1" applyFill="1" applyBorder="1" applyAlignment="1">
      <alignment horizontal="right" vertical="center" indent="1"/>
    </xf>
    <xf numFmtId="3" fontId="1" fillId="8" borderId="27" xfId="0" applyNumberFormat="1" applyFont="1" applyFill="1" applyBorder="1" applyAlignment="1">
      <alignment horizontal="right" vertical="center" indent="1"/>
    </xf>
    <xf numFmtId="3" fontId="1" fillId="7" borderId="16" xfId="0" applyNumberFormat="1" applyFont="1" applyFill="1" applyBorder="1" applyAlignment="1">
      <alignment horizontal="right" vertical="center" indent="1"/>
    </xf>
    <xf numFmtId="0" fontId="1" fillId="6" borderId="32" xfId="0" applyFont="1" applyFill="1" applyBorder="1" applyAlignment="1">
      <alignment horizontal="center" vertical="center"/>
    </xf>
    <xf numFmtId="0" fontId="1" fillId="7" borderId="31" xfId="0" applyFont="1" applyFill="1" applyBorder="1" applyAlignment="1">
      <alignment horizontal="center" vertical="center"/>
    </xf>
    <xf numFmtId="0" fontId="0" fillId="3" borderId="33" xfId="0" applyFill="1" applyBorder="1" applyAlignment="1">
      <alignment horizontal="left" vertical="center" indent="1"/>
    </xf>
    <xf numFmtId="0" fontId="0" fillId="3" borderId="33" xfId="0" applyFill="1" applyBorder="1" applyAlignment="1">
      <alignment vertical="center"/>
    </xf>
    <xf numFmtId="3" fontId="0" fillId="8" borderId="34" xfId="0" applyNumberFormat="1" applyFill="1" applyBorder="1" applyAlignment="1">
      <alignment horizontal="right" vertical="center" indent="1"/>
    </xf>
    <xf numFmtId="3" fontId="0" fillId="7" borderId="35" xfId="0" applyNumberFormat="1" applyFill="1" applyBorder="1" applyAlignment="1">
      <alignment horizontal="right" vertical="center" indent="1"/>
    </xf>
    <xf numFmtId="3" fontId="1" fillId="5" borderId="26" xfId="0" applyNumberFormat="1" applyFont="1" applyFill="1" applyBorder="1" applyAlignment="1">
      <alignment horizontal="right" vertical="center" indent="1"/>
    </xf>
    <xf numFmtId="3" fontId="0" fillId="8" borderId="36" xfId="0" applyNumberFormat="1" applyFill="1" applyBorder="1" applyAlignment="1">
      <alignment horizontal="right" vertical="center" indent="1"/>
    </xf>
    <xf numFmtId="3" fontId="0" fillId="7" borderId="37" xfId="0" applyNumberFormat="1" applyFill="1" applyBorder="1" applyAlignment="1">
      <alignment horizontal="right" vertical="center" indent="1"/>
    </xf>
    <xf numFmtId="3" fontId="1" fillId="5" borderId="38" xfId="0" applyNumberFormat="1" applyFont="1" applyFill="1" applyBorder="1" applyAlignment="1">
      <alignment horizontal="right" vertical="center" indent="1"/>
    </xf>
    <xf numFmtId="0" fontId="1" fillId="7" borderId="39" xfId="0" applyFont="1" applyFill="1" applyBorder="1" applyAlignment="1">
      <alignment horizontal="left" vertical="center" indent="1"/>
    </xf>
    <xf numFmtId="0" fontId="1" fillId="7" borderId="40" xfId="0" applyFont="1" applyFill="1" applyBorder="1" applyAlignment="1">
      <alignment horizontal="left" vertical="center" indent="1"/>
    </xf>
    <xf numFmtId="0" fontId="1" fillId="5" borderId="41" xfId="0" applyFont="1" applyFill="1" applyBorder="1" applyAlignment="1">
      <alignment horizontal="left" vertical="center" indent="1"/>
    </xf>
    <xf numFmtId="3" fontId="0" fillId="8" borderId="42" xfId="0" applyNumberFormat="1" applyFill="1" applyBorder="1" applyAlignment="1">
      <alignment horizontal="right" vertical="center" indent="1"/>
    </xf>
    <xf numFmtId="3" fontId="0" fillId="7" borderId="43" xfId="0" applyNumberFormat="1" applyFill="1" applyBorder="1" applyAlignment="1">
      <alignment horizontal="right" vertical="center" indent="1"/>
    </xf>
    <xf numFmtId="3" fontId="1" fillId="5" borderId="27" xfId="0" applyNumberFormat="1" applyFont="1" applyFill="1" applyBorder="1" applyAlignment="1">
      <alignment horizontal="right" vertical="center" indent="1"/>
    </xf>
    <xf numFmtId="3" fontId="0" fillId="7" borderId="44" xfId="0" applyNumberFormat="1" applyFill="1" applyBorder="1" applyAlignment="1">
      <alignment horizontal="right" vertical="center" indent="1"/>
    </xf>
    <xf numFmtId="3" fontId="0" fillId="7" borderId="45" xfId="0" applyNumberFormat="1" applyFill="1" applyBorder="1" applyAlignment="1">
      <alignment horizontal="right" vertical="center" indent="1"/>
    </xf>
    <xf numFmtId="3" fontId="1" fillId="5" borderId="16" xfId="0" applyNumberFormat="1" applyFont="1" applyFill="1" applyBorder="1" applyAlignment="1">
      <alignment horizontal="right" vertical="center" indent="1"/>
    </xf>
    <xf numFmtId="3" fontId="1" fillId="0" borderId="38" xfId="0" applyNumberFormat="1" applyFont="1" applyFill="1" applyBorder="1" applyAlignment="1">
      <alignment horizontal="right" vertical="center" indent="1"/>
    </xf>
    <xf numFmtId="3" fontId="1" fillId="0" borderId="26" xfId="0" applyNumberFormat="1" applyFont="1" applyFill="1" applyBorder="1" applyAlignment="1">
      <alignment horizontal="right" vertical="center" indent="1"/>
    </xf>
    <xf numFmtId="3" fontId="1" fillId="0" borderId="27" xfId="0" applyNumberFormat="1" applyFont="1" applyFill="1" applyBorder="1" applyAlignment="1">
      <alignment horizontal="right" vertical="center" indent="1"/>
    </xf>
    <xf numFmtId="3" fontId="1" fillId="0" borderId="16" xfId="0" applyNumberFormat="1" applyFont="1" applyFill="1" applyBorder="1" applyAlignment="1">
      <alignment horizontal="right" vertical="center" indent="1"/>
    </xf>
    <xf numFmtId="3" fontId="1" fillId="0" borderId="25" xfId="0" applyNumberFormat="1" applyFont="1" applyFill="1" applyBorder="1" applyAlignment="1">
      <alignment horizontal="right" vertical="center" indent="1"/>
    </xf>
    <xf numFmtId="3" fontId="1" fillId="0" borderId="28" xfId="0" applyNumberFormat="1" applyFont="1" applyFill="1" applyBorder="1" applyAlignment="1">
      <alignment horizontal="right" vertical="center" indent="1"/>
    </xf>
    <xf numFmtId="3" fontId="1" fillId="0" borderId="29" xfId="0" applyNumberFormat="1" applyFont="1" applyFill="1" applyBorder="1" applyAlignment="1">
      <alignment horizontal="right" vertical="center" indent="1"/>
    </xf>
    <xf numFmtId="3" fontId="1" fillId="0" borderId="30" xfId="0" applyNumberFormat="1" applyFont="1" applyFill="1" applyBorder="1" applyAlignment="1">
      <alignment horizontal="right" vertical="center" indent="1"/>
    </xf>
    <xf numFmtId="0" fontId="1" fillId="0" borderId="31" xfId="0" applyFont="1" applyFill="1" applyBorder="1" applyAlignment="1">
      <alignment horizontal="center" vertical="center"/>
    </xf>
    <xf numFmtId="3" fontId="0" fillId="0" borderId="36" xfId="0" applyNumberFormat="1" applyFill="1" applyBorder="1" applyAlignment="1">
      <alignment horizontal="right" vertical="center" indent="1"/>
    </xf>
    <xf numFmtId="3" fontId="0" fillId="0" borderId="34" xfId="0" applyNumberFormat="1" applyFill="1" applyBorder="1" applyAlignment="1">
      <alignment horizontal="right" vertical="center" indent="1"/>
    </xf>
    <xf numFmtId="3" fontId="0" fillId="0" borderId="42" xfId="0" applyNumberFormat="1" applyFill="1" applyBorder="1" applyAlignment="1">
      <alignment horizontal="right" vertical="center" indent="1"/>
    </xf>
    <xf numFmtId="3" fontId="0" fillId="0" borderId="44" xfId="0" applyNumberFormat="1" applyFill="1" applyBorder="1" applyAlignment="1">
      <alignment horizontal="right" vertical="center" indent="1"/>
    </xf>
    <xf numFmtId="3" fontId="0" fillId="0" borderId="37" xfId="0" applyNumberFormat="1" applyFill="1" applyBorder="1" applyAlignment="1">
      <alignment horizontal="right" vertical="center" indent="1"/>
    </xf>
    <xf numFmtId="3" fontId="0" fillId="0" borderId="35" xfId="0" applyNumberFormat="1" applyFill="1" applyBorder="1" applyAlignment="1">
      <alignment horizontal="right" vertical="center" indent="1"/>
    </xf>
    <xf numFmtId="3" fontId="0" fillId="0" borderId="43" xfId="0" applyNumberFormat="1" applyFill="1" applyBorder="1" applyAlignment="1">
      <alignment horizontal="right" vertical="center" indent="1"/>
    </xf>
    <xf numFmtId="3" fontId="0" fillId="0" borderId="45" xfId="0" applyNumberFormat="1" applyFill="1" applyBorder="1" applyAlignment="1">
      <alignment horizontal="right" vertical="center" indent="1"/>
    </xf>
    <xf numFmtId="1" fontId="0" fillId="2" borderId="11" xfId="0" applyNumberFormat="1" applyFill="1" applyBorder="1" applyAlignment="1">
      <alignment horizontal="right" vertical="center"/>
    </xf>
    <xf numFmtId="1" fontId="0" fillId="2" borderId="12" xfId="0" applyNumberFormat="1" applyFill="1" applyBorder="1" applyAlignment="1">
      <alignment horizontal="right" vertical="center"/>
    </xf>
    <xf numFmtId="1" fontId="0" fillId="2" borderId="17" xfId="0" applyNumberFormat="1" applyFill="1" applyBorder="1" applyAlignment="1">
      <alignment horizontal="right" vertical="center"/>
    </xf>
    <xf numFmtId="1" fontId="0" fillId="2" borderId="8" xfId="0" applyNumberFormat="1" applyFill="1" applyBorder="1" applyAlignment="1">
      <alignment horizontal="right" vertical="center"/>
    </xf>
    <xf numFmtId="1" fontId="0" fillId="2" borderId="2" xfId="0" applyNumberFormat="1" applyFill="1" applyBorder="1" applyAlignment="1">
      <alignment horizontal="right" vertical="center"/>
    </xf>
    <xf numFmtId="1" fontId="0" fillId="2" borderId="18" xfId="0" applyNumberFormat="1" applyFill="1" applyBorder="1" applyAlignment="1">
      <alignment horizontal="right" vertical="center"/>
    </xf>
    <xf numFmtId="1" fontId="0" fillId="2" borderId="20" xfId="0" applyNumberFormat="1" applyFill="1" applyBorder="1" applyAlignment="1">
      <alignment horizontal="right" vertical="center"/>
    </xf>
    <xf numFmtId="1" fontId="0" fillId="2" borderId="21" xfId="0" applyNumberFormat="1" applyFill="1" applyBorder="1" applyAlignment="1">
      <alignment horizontal="right" vertical="center"/>
    </xf>
    <xf numFmtId="1" fontId="0" fillId="2" borderId="22" xfId="0" applyNumberFormat="1" applyFill="1" applyBorder="1" applyAlignment="1">
      <alignment horizontal="right" vertical="center"/>
    </xf>
    <xf numFmtId="0" fontId="0" fillId="9" borderId="0" xfId="0" applyFill="1"/>
    <xf numFmtId="0" fontId="0" fillId="10" borderId="0" xfId="0" applyFill="1"/>
    <xf numFmtId="0" fontId="0" fillId="11" borderId="0" xfId="0" applyFill="1"/>
    <xf numFmtId="3" fontId="0" fillId="0" borderId="0" xfId="0" applyNumberFormat="1" applyAlignment="1">
      <alignment vertical="center"/>
    </xf>
    <xf numFmtId="3" fontId="4" fillId="10" borderId="0" xfId="0" applyNumberFormat="1" applyFont="1" applyFill="1" applyAlignment="1">
      <alignment vertical="center"/>
    </xf>
    <xf numFmtId="0" fontId="4" fillId="10" borderId="0" xfId="0" applyFont="1" applyFill="1"/>
    <xf numFmtId="0" fontId="0" fillId="10" borderId="0" xfId="0" applyFill="1" applyProtection="1">
      <protection locked="0"/>
    </xf>
    <xf numFmtId="0" fontId="6" fillId="0" borderId="2" xfId="0" applyFont="1" applyBorder="1" applyAlignment="1">
      <alignment horizontal="right" vertical="center" indent="1"/>
    </xf>
    <xf numFmtId="0" fontId="6" fillId="0" borderId="3" xfId="0" applyFont="1" applyBorder="1" applyAlignment="1">
      <alignment horizontal="right" vertical="center" indent="1"/>
    </xf>
    <xf numFmtId="0" fontId="6" fillId="0" borderId="4" xfId="0" applyFont="1" applyFill="1" applyBorder="1" applyAlignment="1">
      <alignment horizontal="right" vertical="center" indent="1"/>
    </xf>
    <xf numFmtId="0" fontId="6" fillId="0" borderId="5" xfId="0" applyFont="1" applyFill="1" applyBorder="1" applyAlignment="1">
      <alignment horizontal="right" vertical="center" indent="1"/>
    </xf>
    <xf numFmtId="0" fontId="6" fillId="12" borderId="6" xfId="0" applyFont="1" applyFill="1" applyBorder="1" applyAlignment="1">
      <alignment horizontal="left" vertical="center" indent="1"/>
    </xf>
    <xf numFmtId="0" fontId="6" fillId="12" borderId="7" xfId="0" applyFont="1" applyFill="1" applyBorder="1" applyAlignment="1">
      <alignment horizontal="left" vertical="center" indent="1"/>
    </xf>
    <xf numFmtId="0" fontId="7" fillId="12" borderId="46" xfId="0" applyFont="1" applyFill="1" applyBorder="1" applyAlignment="1">
      <alignment horizontal="left" vertical="center" indent="1"/>
    </xf>
    <xf numFmtId="0" fontId="7" fillId="12" borderId="23" xfId="0" applyFont="1" applyFill="1" applyBorder="1" applyAlignment="1">
      <alignment horizontal="left" vertical="center" indent="1"/>
    </xf>
    <xf numFmtId="0" fontId="6" fillId="0" borderId="47" xfId="0" applyFont="1" applyBorder="1" applyAlignment="1">
      <alignment horizontal="right" vertical="center" indent="1"/>
    </xf>
    <xf numFmtId="0" fontId="6" fillId="0" borderId="48" xfId="0" applyFont="1" applyBorder="1" applyAlignment="1">
      <alignment horizontal="right" vertical="center" indent="1"/>
    </xf>
    <xf numFmtId="0" fontId="6" fillId="0" borderId="49" xfId="0" applyFont="1" applyBorder="1" applyAlignment="1">
      <alignment horizontal="right" vertical="center" indent="1"/>
    </xf>
    <xf numFmtId="0" fontId="6" fillId="0" borderId="8" xfId="0" applyFont="1" applyBorder="1" applyAlignment="1">
      <alignment horizontal="right" vertical="center" indent="1"/>
    </xf>
    <xf numFmtId="0" fontId="6" fillId="0" borderId="9" xfId="0" applyFont="1" applyFill="1" applyBorder="1" applyAlignment="1">
      <alignment horizontal="right" vertical="center" indent="1"/>
    </xf>
    <xf numFmtId="0" fontId="6" fillId="12" borderId="10" xfId="0" applyFont="1" applyFill="1" applyBorder="1" applyAlignment="1">
      <alignment horizontal="left" vertical="center" indent="1"/>
    </xf>
    <xf numFmtId="0" fontId="7" fillId="12" borderId="50" xfId="0" applyFont="1" applyFill="1" applyBorder="1" applyAlignment="1">
      <alignment horizontal="left" vertical="center" indent="1"/>
    </xf>
    <xf numFmtId="0" fontId="5" fillId="9" borderId="0" xfId="0" applyFont="1" applyFill="1" applyAlignment="1">
      <alignment horizontal="left" wrapText="1" indent="1"/>
    </xf>
    <xf numFmtId="0" fontId="8" fillId="13" borderId="0" xfId="0" applyFont="1" applyFill="1" applyAlignment="1">
      <alignment horizontal="left" wrapText="1" indent="1"/>
    </xf>
    <xf numFmtId="0" fontId="3" fillId="10" borderId="0" xfId="0" applyFont="1" applyFill="1" applyAlignment="1">
      <alignment horizontal="center" vertical="center"/>
    </xf>
    <xf numFmtId="0" fontId="9" fillId="14" borderId="0" xfId="0" applyFont="1" applyFill="1" applyAlignment="1">
      <alignment horizontal="left" vertical="center" wrapText="1" indent="1"/>
    </xf>
    <xf numFmtId="0" fontId="8" fillId="13" borderId="0" xfId="0" applyFont="1" applyFill="1" applyAlignment="1">
      <alignment horizontal="left" wrapText="1" indent="1"/>
    </xf>
  </cellXfs>
  <cellStyles count="1">
    <cellStyle name="Normální" xfId="0" builtinId="0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00"/>
        </patternFill>
      </fill>
    </dxf>
  </dxfs>
  <tableStyles count="0" defaultTableStyle="TableStyleMedium2" defaultPivotStyle="PivotStyleLight16"/>
  <colors>
    <mruColors>
      <color rgb="FFFF3300"/>
      <color rgb="FFFF9966"/>
      <color rgb="FF66CCFF"/>
      <color rgb="FF3399FF"/>
      <color rgb="FFFFFF99"/>
      <color rgb="FFFF66FF"/>
      <color rgb="FFFF00FF"/>
      <color rgb="FFFFFFCC"/>
      <color rgb="FFFF0066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3399"/>
                </a:solidFill>
              </a:rPr>
              <a:t>Celkový rozpočet knihovny – měsíční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3399"/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gradFill>
          <a:gsLst>
            <a:gs pos="0">
              <a:srgbClr val="FFFF99"/>
            </a:gs>
            <a:gs pos="31000">
              <a:srgbClr val="FFFFE1"/>
            </a:gs>
            <a:gs pos="69000">
              <a:srgbClr val="FFFFE1"/>
            </a:gs>
            <a:gs pos="100000">
              <a:srgbClr val="FFFF99"/>
            </a:gs>
          </a:gsLst>
          <a:lin ang="5400000" scaled="1"/>
        </a:gradFill>
        <a:ln>
          <a:noFill/>
        </a:ln>
        <a:effectLst/>
        <a:sp3d/>
      </c:spPr>
    </c:sideWall>
    <c:backWall>
      <c:thickness val="0"/>
      <c:spPr>
        <a:gradFill>
          <a:gsLst>
            <a:gs pos="0">
              <a:srgbClr val="FFFF99"/>
            </a:gs>
            <a:gs pos="31000">
              <a:srgbClr val="FFFFE1"/>
            </a:gs>
            <a:gs pos="69000">
              <a:srgbClr val="FFFFE1"/>
            </a:gs>
            <a:gs pos="100000">
              <a:srgbClr val="FFFF99"/>
            </a:gs>
          </a:gsLst>
          <a:lin ang="5400000" scaled="1"/>
        </a:gradFill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'Rozpočet k úpravě'!$C$3:$N$3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'Rozpočet upravený'!$C$21:$N$21</c:f>
              <c:numCache>
                <c:formatCode>#,##0</c:formatCode>
                <c:ptCount val="12"/>
                <c:pt idx="0">
                  <c:v>285</c:v>
                </c:pt>
                <c:pt idx="1">
                  <c:v>-38245</c:v>
                </c:pt>
                <c:pt idx="2">
                  <c:v>-30928</c:v>
                </c:pt>
                <c:pt idx="3">
                  <c:v>13014</c:v>
                </c:pt>
                <c:pt idx="4">
                  <c:v>-34690</c:v>
                </c:pt>
                <c:pt idx="5">
                  <c:v>-27512</c:v>
                </c:pt>
                <c:pt idx="6">
                  <c:v>13859</c:v>
                </c:pt>
                <c:pt idx="7">
                  <c:v>-42026</c:v>
                </c:pt>
                <c:pt idx="8">
                  <c:v>-23378</c:v>
                </c:pt>
                <c:pt idx="9">
                  <c:v>26437</c:v>
                </c:pt>
                <c:pt idx="10">
                  <c:v>-16861</c:v>
                </c:pt>
                <c:pt idx="11">
                  <c:v>-18606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33-4F6F-9AB2-C2EAFCA85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5342216"/>
        <c:axId val="855338608"/>
        <c:axId val="0"/>
      </c:bar3DChart>
      <c:catAx>
        <c:axId val="855342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55338608"/>
        <c:crosses val="autoZero"/>
        <c:auto val="1"/>
        <c:lblAlgn val="ctr"/>
        <c:lblOffset val="100"/>
        <c:noMultiLvlLbl val="0"/>
      </c:catAx>
      <c:valAx>
        <c:axId val="85533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55342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5875" cap="flat" cmpd="sng" algn="ctr">
      <a:solidFill>
        <a:schemeClr val="accent1">
          <a:lumMod val="7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FF0000"/>
                </a:solidFill>
              </a:rPr>
              <a:t>výdaje</a:t>
            </a:r>
            <a:r>
              <a:rPr lang="cs-CZ" sz="1600" b="1" baseline="0">
                <a:solidFill>
                  <a:srgbClr val="FF0000"/>
                </a:solidFill>
              </a:rPr>
              <a:t> – měsíčně</a:t>
            </a:r>
            <a:endParaRPr lang="cs-CZ" sz="1600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3399"/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gradFill>
          <a:gsLst>
            <a:gs pos="0">
              <a:srgbClr val="FFFF99"/>
            </a:gs>
            <a:gs pos="31000">
              <a:srgbClr val="FFFFE1"/>
            </a:gs>
            <a:gs pos="69000">
              <a:srgbClr val="FFFFE1"/>
            </a:gs>
            <a:gs pos="100000">
              <a:srgbClr val="FFFF99"/>
            </a:gs>
          </a:gsLst>
          <a:lin ang="5400000" scaled="1"/>
        </a:gradFill>
        <a:ln>
          <a:noFill/>
        </a:ln>
        <a:effectLst/>
        <a:sp3d/>
      </c:spPr>
    </c:sideWall>
    <c:backWall>
      <c:thickness val="0"/>
      <c:spPr>
        <a:gradFill>
          <a:gsLst>
            <a:gs pos="0">
              <a:srgbClr val="FFFF99"/>
            </a:gs>
            <a:gs pos="31000">
              <a:srgbClr val="FFFFE1"/>
            </a:gs>
            <a:gs pos="69000">
              <a:srgbClr val="FFFFE1"/>
            </a:gs>
            <a:gs pos="100000">
              <a:srgbClr val="FFFF99"/>
            </a:gs>
          </a:gsLst>
          <a:lin ang="5400000" scaled="1"/>
        </a:gradFill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FF0066"/>
            </a:solidFill>
            <a:ln>
              <a:noFill/>
            </a:ln>
            <a:effectLst/>
            <a:sp3d/>
          </c:spPr>
          <c:invertIfNegative val="0"/>
          <c:cat>
            <c:strRef>
              <c:f>'Rozpočet k úpravě'!$C$3:$N$3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'Rozpočet upravený'!$C$19:$N$19</c:f>
              <c:numCache>
                <c:formatCode>#,##0</c:formatCode>
                <c:ptCount val="12"/>
                <c:pt idx="0">
                  <c:v>106300</c:v>
                </c:pt>
                <c:pt idx="1">
                  <c:v>13378</c:v>
                </c:pt>
                <c:pt idx="2">
                  <c:v>14480</c:v>
                </c:pt>
                <c:pt idx="3">
                  <c:v>117200</c:v>
                </c:pt>
                <c:pt idx="4">
                  <c:v>11510</c:v>
                </c:pt>
                <c:pt idx="5">
                  <c:v>17200</c:v>
                </c:pt>
                <c:pt idx="6">
                  <c:v>105560</c:v>
                </c:pt>
                <c:pt idx="7">
                  <c:v>9440</c:v>
                </c:pt>
                <c:pt idx="8">
                  <c:v>26740</c:v>
                </c:pt>
                <c:pt idx="9">
                  <c:v>123280</c:v>
                </c:pt>
                <c:pt idx="10">
                  <c:v>29580</c:v>
                </c:pt>
                <c:pt idx="11">
                  <c:v>54850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A6-415F-A20E-9C06E7575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5342216"/>
        <c:axId val="855338608"/>
        <c:axId val="0"/>
      </c:bar3DChart>
      <c:catAx>
        <c:axId val="855342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55338608"/>
        <c:crosses val="autoZero"/>
        <c:auto val="1"/>
        <c:lblAlgn val="ctr"/>
        <c:lblOffset val="100"/>
        <c:noMultiLvlLbl val="0"/>
      </c:catAx>
      <c:valAx>
        <c:axId val="85533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55342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5875" cap="flat" cmpd="sng" algn="ctr">
      <a:solidFill>
        <a:srgbClr val="FF0066"/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3399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6600"/>
                </a:solidFill>
              </a:rPr>
              <a:t>příjmy – měsíčně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3399"/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gradFill>
          <a:gsLst>
            <a:gs pos="0">
              <a:srgbClr val="FFFF99"/>
            </a:gs>
            <a:gs pos="31000">
              <a:srgbClr val="FFFFE1"/>
            </a:gs>
            <a:gs pos="69000">
              <a:srgbClr val="FFFFE1"/>
            </a:gs>
            <a:gs pos="100000">
              <a:srgbClr val="FFFF99"/>
            </a:gs>
          </a:gsLst>
          <a:lin ang="5400000" scaled="1"/>
        </a:gradFill>
        <a:ln>
          <a:noFill/>
        </a:ln>
        <a:effectLst/>
        <a:sp3d/>
      </c:spPr>
    </c:sideWall>
    <c:backWall>
      <c:thickness val="0"/>
      <c:spPr>
        <a:gradFill>
          <a:gsLst>
            <a:gs pos="0">
              <a:srgbClr val="FFFF99"/>
            </a:gs>
            <a:gs pos="31000">
              <a:srgbClr val="FFFFE1"/>
            </a:gs>
            <a:gs pos="69000">
              <a:srgbClr val="FFFFE1"/>
            </a:gs>
            <a:gs pos="100000">
              <a:srgbClr val="FFFF99"/>
            </a:gs>
          </a:gsLst>
          <a:lin ang="5400000" scaled="1"/>
        </a:gradFill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00CC66"/>
            </a:solidFill>
            <a:ln>
              <a:noFill/>
            </a:ln>
            <a:effectLst/>
            <a:sp3d/>
          </c:spPr>
          <c:invertIfNegative val="0"/>
          <c:cat>
            <c:strRef>
              <c:f>'Rozpočet k úpravě'!$C$3:$N$3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'Rozpočet upravený'!$C$20:$N$20</c:f>
              <c:numCache>
                <c:formatCode>#,##0</c:formatCode>
                <c:ptCount val="12"/>
                <c:pt idx="0">
                  <c:v>162600</c:v>
                </c:pt>
                <c:pt idx="1">
                  <c:v>23256</c:v>
                </c:pt>
                <c:pt idx="2">
                  <c:v>24460</c:v>
                </c:pt>
                <c:pt idx="3">
                  <c:v>178400</c:v>
                </c:pt>
                <c:pt idx="4">
                  <c:v>20020</c:v>
                </c:pt>
                <c:pt idx="5">
                  <c:v>29400</c:v>
                </c:pt>
                <c:pt idx="6">
                  <c:v>161120</c:v>
                </c:pt>
                <c:pt idx="7">
                  <c:v>17680</c:v>
                </c:pt>
                <c:pt idx="8">
                  <c:v>44480</c:v>
                </c:pt>
                <c:pt idx="9">
                  <c:v>188060</c:v>
                </c:pt>
                <c:pt idx="10">
                  <c:v>47160</c:v>
                </c:pt>
                <c:pt idx="11">
                  <c:v>84700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79-4CFE-8965-5CCD262EC0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5342216"/>
        <c:axId val="855338608"/>
        <c:axId val="0"/>
      </c:bar3DChart>
      <c:catAx>
        <c:axId val="855342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55338608"/>
        <c:crosses val="autoZero"/>
        <c:auto val="1"/>
        <c:lblAlgn val="ctr"/>
        <c:lblOffset val="100"/>
        <c:noMultiLvlLbl val="0"/>
      </c:catAx>
      <c:valAx>
        <c:axId val="85533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55342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5875" cap="flat" cmpd="sng" algn="ctr">
      <a:solidFill>
        <a:srgbClr val="00B050"/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r>
              <a:rPr lang="cs-CZ" sz="240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</a:rPr>
              <a:t>Výdaje knihovny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EAB9-482D-BECD-13E480F410A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EAB9-482D-BECD-13E480F410A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EAB9-482D-BECD-13E480F410A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EAB9-482D-BECD-13E480F410A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EAB9-482D-BECD-13E480F410A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EAB9-482D-BECD-13E480F410A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EAB9-482D-BECD-13E480F410A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EAB9-482D-BECD-13E480F410A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EAB9-482D-BECD-13E480F410A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EAB9-482D-BECD-13E480F410A5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EAB9-482D-BECD-13E480F410A5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EAB9-482D-BECD-13E480F410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spc="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'Rozpočet upravený'!$B$4:$B$9</c:f>
              <c:strCache>
                <c:ptCount val="6"/>
                <c:pt idx="0">
                  <c:v>nájemné</c:v>
                </c:pt>
                <c:pt idx="1">
                  <c:v>nákup knížek </c:v>
                </c:pt>
                <c:pt idx="2">
                  <c:v>mzdové náklady</c:v>
                </c:pt>
                <c:pt idx="3">
                  <c:v>administrativa</c:v>
                </c:pt>
                <c:pt idx="4">
                  <c:v>energie</c:v>
                </c:pt>
                <c:pt idx="5">
                  <c:v>nové vybavení</c:v>
                </c:pt>
              </c:strCache>
            </c:strRef>
          </c:cat>
          <c:val>
            <c:numRef>
              <c:f>'Rozpočet upravený'!$O$4:$O$9</c:f>
              <c:numCache>
                <c:formatCode>#,##0</c:formatCode>
                <c:ptCount val="6"/>
                <c:pt idx="0">
                  <c:v>0</c:v>
                </c:pt>
                <c:pt idx="1">
                  <c:v>92341</c:v>
                </c:pt>
                <c:pt idx="2">
                  <c:v>355769</c:v>
                </c:pt>
                <c:pt idx="3">
                  <c:v>28465</c:v>
                </c:pt>
                <c:pt idx="4">
                  <c:v>17140</c:v>
                </c:pt>
                <c:pt idx="5">
                  <c:v>32065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AB9-482D-BECD-13E480F410A5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60871727768718"/>
          <c:y val="0.55847947708079815"/>
          <c:w val="0.2468422059487462"/>
          <c:h val="0.400594699730187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r>
              <a:rPr lang="cs-CZ" sz="240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</a:rPr>
              <a:t>příjmy knihovny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9AB2-4F38-91A2-3E3954629EE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9AB2-4F38-91A2-3E3954629EE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9AB2-4F38-91A2-3E3954629EE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9AB2-4F38-91A2-3E3954629EE8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9AB2-4F38-91A2-3E3954629EE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9AB2-4F38-91A2-3E3954629EE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9AB2-4F38-91A2-3E3954629EE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9AB2-4F38-91A2-3E3954629E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spc="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'Rozpočet upravený'!$B$13:$B$16</c:f>
              <c:strCache>
                <c:ptCount val="4"/>
                <c:pt idx="0">
                  <c:v>služby (internet, fax, kopírování) </c:v>
                </c:pt>
                <c:pt idx="1">
                  <c:v>městská dotace </c:v>
                </c:pt>
                <c:pt idx="2">
                  <c:v>sponzorské dary </c:v>
                </c:pt>
                <c:pt idx="3">
                  <c:v>upomínky </c:v>
                </c:pt>
              </c:strCache>
            </c:strRef>
          </c:cat>
          <c:val>
            <c:numRef>
              <c:f>'Rozpočet upravený'!$O$13:$O$16</c:f>
              <c:numCache>
                <c:formatCode>#,##0</c:formatCode>
                <c:ptCount val="4"/>
                <c:pt idx="0">
                  <c:v>64740</c:v>
                </c:pt>
                <c:pt idx="1">
                  <c:v>200000</c:v>
                </c:pt>
                <c:pt idx="2">
                  <c:v>77700</c:v>
                </c:pt>
                <c:pt idx="3">
                  <c:v>4689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AB2-4F38-91A2-3E3954629EE8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60871727768718"/>
          <c:y val="0.55847947708079815"/>
          <c:w val="0.2468422059487462"/>
          <c:h val="0.400594699730187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r>
              <a:rPr lang="en-US" sz="1800" b="1">
                <a:latin typeface="Comic Sans MS" panose="030F0702030302020204" pitchFamily="66" charset="0"/>
              </a:rPr>
              <a:t>Výdaje, příjmy a celkový rozpočet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výdaje</c:v>
          </c:tx>
          <c:spPr>
            <a:solidFill>
              <a:srgbClr val="FF00FF"/>
            </a:solidFill>
            <a:ln>
              <a:noFill/>
            </a:ln>
            <a:effectLst/>
          </c:spPr>
          <c:invertIfNegative val="0"/>
          <c:cat>
            <c:strRef>
              <c:f>'Rozpočet upravený'!$C$12:$N$12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'Rozpočet upravený'!$C$10:$N$10</c:f>
              <c:numCache>
                <c:formatCode>#,##0</c:formatCode>
                <c:ptCount val="12"/>
                <c:pt idx="0">
                  <c:v>55665</c:v>
                </c:pt>
                <c:pt idx="1">
                  <c:v>47834</c:v>
                </c:pt>
                <c:pt idx="2">
                  <c:v>40568</c:v>
                </c:pt>
                <c:pt idx="3">
                  <c:v>47536</c:v>
                </c:pt>
                <c:pt idx="4">
                  <c:v>42880</c:v>
                </c:pt>
                <c:pt idx="5">
                  <c:v>39262</c:v>
                </c:pt>
                <c:pt idx="6">
                  <c:v>41366</c:v>
                </c:pt>
                <c:pt idx="7">
                  <c:v>50016</c:v>
                </c:pt>
                <c:pt idx="8">
                  <c:v>40538</c:v>
                </c:pt>
                <c:pt idx="9">
                  <c:v>37903</c:v>
                </c:pt>
                <c:pt idx="10">
                  <c:v>34081</c:v>
                </c:pt>
                <c:pt idx="11">
                  <c:v>48131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D-4AC9-9159-0C5284A4B980}"/>
            </c:ext>
          </c:extLst>
        </c:ser>
        <c:ser>
          <c:idx val="1"/>
          <c:order val="1"/>
          <c:tx>
            <c:v>příjmy</c:v>
          </c:tx>
          <c:spPr>
            <a:solidFill>
              <a:srgbClr val="6666FF"/>
            </a:solidFill>
            <a:ln>
              <a:noFill/>
            </a:ln>
            <a:effectLst/>
          </c:spPr>
          <c:invertIfNegative val="0"/>
          <c:cat>
            <c:strRef>
              <c:f>'Rozpočet upravený'!$C$12:$N$12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'Rozpočet upravený'!$C$17:$N$17</c:f>
              <c:numCache>
                <c:formatCode>#,##0</c:formatCode>
                <c:ptCount val="12"/>
                <c:pt idx="0">
                  <c:v>55950</c:v>
                </c:pt>
                <c:pt idx="1">
                  <c:v>9589</c:v>
                </c:pt>
                <c:pt idx="2">
                  <c:v>9640</c:v>
                </c:pt>
                <c:pt idx="3">
                  <c:v>60550</c:v>
                </c:pt>
                <c:pt idx="4">
                  <c:v>8190</c:v>
                </c:pt>
                <c:pt idx="5">
                  <c:v>11750</c:v>
                </c:pt>
                <c:pt idx="6">
                  <c:v>55225</c:v>
                </c:pt>
                <c:pt idx="7">
                  <c:v>7990</c:v>
                </c:pt>
                <c:pt idx="8">
                  <c:v>17160</c:v>
                </c:pt>
                <c:pt idx="9">
                  <c:v>64340</c:v>
                </c:pt>
                <c:pt idx="10">
                  <c:v>17220</c:v>
                </c:pt>
                <c:pt idx="11">
                  <c:v>29525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D-4AC9-9159-0C5284A4B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4870824"/>
        <c:axId val="864874432"/>
      </c:barChart>
      <c:lineChart>
        <c:grouping val="standard"/>
        <c:varyColors val="0"/>
        <c:ser>
          <c:idx val="2"/>
          <c:order val="2"/>
          <c:tx>
            <c:v>celkem rozpočet</c:v>
          </c:tx>
          <c:spPr>
            <a:ln w="4762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'ukázka grafů 3'!$B$1:$M$1</c:f>
              <c:numCache>
                <c:formatCode>#,##0</c:formatCode>
                <c:ptCount val="12"/>
                <c:pt idx="0">
                  <c:v>285</c:v>
                </c:pt>
                <c:pt idx="1">
                  <c:v>-37960</c:v>
                </c:pt>
                <c:pt idx="2">
                  <c:v>-68888</c:v>
                </c:pt>
                <c:pt idx="3">
                  <c:v>-55874</c:v>
                </c:pt>
                <c:pt idx="4">
                  <c:v>-90564</c:v>
                </c:pt>
                <c:pt idx="5">
                  <c:v>-118076</c:v>
                </c:pt>
                <c:pt idx="6">
                  <c:v>-104217</c:v>
                </c:pt>
                <c:pt idx="7">
                  <c:v>-146243</c:v>
                </c:pt>
                <c:pt idx="8">
                  <c:v>-169621</c:v>
                </c:pt>
                <c:pt idx="9">
                  <c:v>-143184</c:v>
                </c:pt>
                <c:pt idx="10">
                  <c:v>-160045</c:v>
                </c:pt>
                <c:pt idx="11">
                  <c:v>-178651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96D-4AC9-9159-0C5284A4B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7172672"/>
        <c:axId val="847162504"/>
      </c:lineChart>
      <c:catAx>
        <c:axId val="864870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64874432"/>
        <c:crosses val="autoZero"/>
        <c:auto val="1"/>
        <c:lblAlgn val="ctr"/>
        <c:lblOffset val="100"/>
        <c:noMultiLvlLbl val="0"/>
      </c:catAx>
      <c:valAx>
        <c:axId val="864874432"/>
        <c:scaling>
          <c:orientation val="minMax"/>
        </c:scaling>
        <c:delete val="0"/>
        <c:axPos val="l"/>
        <c:majorGridlines>
          <c:spPr>
            <a:ln w="19050" cap="flat" cmpd="sng" algn="ctr">
              <a:gradFill>
                <a:gsLst>
                  <a:gs pos="0">
                    <a:srgbClr val="FF00FF"/>
                  </a:gs>
                  <a:gs pos="100000">
                    <a:srgbClr val="3366FF"/>
                  </a:gs>
                </a:gsLst>
                <a:lin ang="5400000" scaled="1"/>
              </a:gradFill>
              <a:prstDash val="dash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64870824"/>
        <c:crosses val="autoZero"/>
        <c:crossBetween val="between"/>
      </c:valAx>
      <c:valAx>
        <c:axId val="847162504"/>
        <c:scaling>
          <c:orientation val="minMax"/>
        </c:scaling>
        <c:delete val="0"/>
        <c:axPos val="r"/>
        <c:majorGridlines>
          <c:spPr>
            <a:ln w="22225" cap="flat" cmpd="sng" algn="ctr">
              <a:solidFill>
                <a:schemeClr val="bg1">
                  <a:lumMod val="65000"/>
                </a:schemeClr>
              </a:solidFill>
              <a:prstDash val="sysDot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47172672"/>
        <c:crosses val="max"/>
        <c:crossBetween val="between"/>
      </c:valAx>
      <c:catAx>
        <c:axId val="847172672"/>
        <c:scaling>
          <c:orientation val="minMax"/>
        </c:scaling>
        <c:delete val="1"/>
        <c:axPos val="b"/>
        <c:majorTickMark val="out"/>
        <c:minorTickMark val="none"/>
        <c:tickLblPos val="nextTo"/>
        <c:crossAx val="8471625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FCC"/>
    </a:solidFill>
    <a:ln w="25400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600" b="1"/>
              <a:t>Návštěvy pošty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'Statistika grafy'!$E$4:$G$4</c:f>
              <c:strCache>
                <c:ptCount val="3"/>
                <c:pt idx="0">
                  <c:v>Mladý</c:v>
                </c:pt>
                <c:pt idx="1">
                  <c:v>Střední</c:v>
                </c:pt>
                <c:pt idx="2">
                  <c:v>Starý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D3B-4A7F-9763-796756952C0F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44E-4A27-8BE4-7F37FD0AD12B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44E-4A27-8BE4-7F37FD0AD1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'Statistika grafy'!$E$4:$G$4</c:f>
              <c:strCache>
                <c:ptCount val="3"/>
                <c:pt idx="0">
                  <c:v>Mladý</c:v>
                </c:pt>
                <c:pt idx="1">
                  <c:v>Střední</c:v>
                </c:pt>
                <c:pt idx="2">
                  <c:v>Starý</c:v>
                </c:pt>
              </c:strCache>
            </c:strRef>
          </c:cat>
          <c:val>
            <c:numRef>
              <c:f>'Statistika grafy'!$E$11:$G$11</c:f>
              <c:numCache>
                <c:formatCode>General</c:formatCode>
                <c:ptCount val="3"/>
                <c:pt idx="0">
                  <c:v>3</c:v>
                </c:pt>
                <c:pt idx="1">
                  <c:v>1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3B-4A7F-9763-796756952C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545506811648532"/>
          <c:y val="0.43170375033205655"/>
          <c:w val="0.23549731283589551"/>
          <c:h val="0.437719343619560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2772783683443462E-2"/>
          <c:y val="0.19838808940094466"/>
          <c:w val="0.81849938008878753"/>
          <c:h val="0.67397822339990254"/>
        </c:manualLayout>
      </c:layout>
      <c:pie3DChart>
        <c:varyColors val="1"/>
        <c:ser>
          <c:idx val="0"/>
          <c:order val="0"/>
          <c:tx>
            <c:v>Návštěvnost supermarketu</c:v>
          </c:tx>
          <c:dPt>
            <c:idx val="0"/>
            <c:bubble3D val="0"/>
            <c:spPr>
              <a:solidFill>
                <a:srgbClr val="FF00F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28-4278-A128-5FFC9BC37D9A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28-4278-A128-5FFC9BC37D9A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rgbClr val="FF00FF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0A28-4278-A128-5FFC9BC37D9A}"/>
                </c:ext>
              </c:extLst>
            </c:dLbl>
            <c:dLbl>
              <c:idx val="1"/>
              <c:layout>
                <c:manualLayout>
                  <c:x val="-2.4980483996877453E-2"/>
                  <c:y val="-4.683840749414522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rgbClr val="00B0F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cs-CZ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28-4278-A128-5FFC9BC37D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'Statistika grafy'!$C$4:$D$4</c:f>
              <c:strCache>
                <c:ptCount val="2"/>
                <c:pt idx="0">
                  <c:v>Ženy</c:v>
                </c:pt>
                <c:pt idx="1">
                  <c:v>Muži</c:v>
                </c:pt>
              </c:strCache>
            </c:strRef>
          </c:cat>
          <c:val>
            <c:numRef>
              <c:f>'Statistika grafy'!$C$5:$D$5</c:f>
              <c:numCache>
                <c:formatCode>General</c:formatCode>
                <c:ptCount val="2"/>
                <c:pt idx="0">
                  <c:v>21</c:v>
                </c:pt>
                <c:pt idx="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28-4278-A128-5FFC9BC37D9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600" b="1"/>
              <a:t>Zastoupení mužů a žen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'Statistika grafy'!$C$4</c:f>
              <c:strCache>
                <c:ptCount val="1"/>
                <c:pt idx="0">
                  <c:v>Ženy</c:v>
                </c:pt>
              </c:strCache>
            </c:strRef>
          </c:tx>
          <c:spPr>
            <a:solidFill>
              <a:srgbClr val="FF0066"/>
            </a:solidFill>
            <a:ln>
              <a:noFill/>
            </a:ln>
            <a:effectLst/>
            <a:sp3d/>
          </c:spPr>
          <c:invertIfNegative val="0"/>
          <c:cat>
            <c:strRef>
              <c:f>'Statistika grafy'!$B$5:$B$12</c:f>
              <c:strCache>
                <c:ptCount val="8"/>
                <c:pt idx="0">
                  <c:v>supermarket</c:v>
                </c:pt>
                <c:pt idx="1">
                  <c:v>kavárna</c:v>
                </c:pt>
                <c:pt idx="2">
                  <c:v>obchod</c:v>
                </c:pt>
                <c:pt idx="3">
                  <c:v>módní obchod</c:v>
                </c:pt>
                <c:pt idx="4">
                  <c:v>prodejna aut</c:v>
                </c:pt>
                <c:pt idx="5">
                  <c:v>knihovna</c:v>
                </c:pt>
                <c:pt idx="6">
                  <c:v>pošta</c:v>
                </c:pt>
                <c:pt idx="7">
                  <c:v>zdravotní středisko</c:v>
                </c:pt>
              </c:strCache>
            </c:strRef>
          </c:cat>
          <c:val>
            <c:numRef>
              <c:f>'Statistika grafy'!$C$5:$C$12</c:f>
              <c:numCache>
                <c:formatCode>General</c:formatCode>
                <c:ptCount val="8"/>
                <c:pt idx="0">
                  <c:v>21</c:v>
                </c:pt>
                <c:pt idx="1">
                  <c:v>4</c:v>
                </c:pt>
                <c:pt idx="2">
                  <c:v>7</c:v>
                </c:pt>
                <c:pt idx="3">
                  <c:v>5</c:v>
                </c:pt>
                <c:pt idx="4">
                  <c:v>1</c:v>
                </c:pt>
                <c:pt idx="5">
                  <c:v>2</c:v>
                </c:pt>
                <c:pt idx="6">
                  <c:v>4</c:v>
                </c:pt>
                <c:pt idx="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49-47EC-AF3F-325A80068A0E}"/>
            </c:ext>
          </c:extLst>
        </c:ser>
        <c:ser>
          <c:idx val="1"/>
          <c:order val="1"/>
          <c:tx>
            <c:strRef>
              <c:f>'Statistika grafy'!$D$4</c:f>
              <c:strCache>
                <c:ptCount val="1"/>
                <c:pt idx="0">
                  <c:v>Muži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  <a:effectLst/>
            <a:sp3d/>
          </c:spPr>
          <c:invertIfNegative val="0"/>
          <c:cat>
            <c:strRef>
              <c:f>'Statistika grafy'!$B$5:$B$12</c:f>
              <c:strCache>
                <c:ptCount val="8"/>
                <c:pt idx="0">
                  <c:v>supermarket</c:v>
                </c:pt>
                <c:pt idx="1">
                  <c:v>kavárna</c:v>
                </c:pt>
                <c:pt idx="2">
                  <c:v>obchod</c:v>
                </c:pt>
                <c:pt idx="3">
                  <c:v>módní obchod</c:v>
                </c:pt>
                <c:pt idx="4">
                  <c:v>prodejna aut</c:v>
                </c:pt>
                <c:pt idx="5">
                  <c:v>knihovna</c:v>
                </c:pt>
                <c:pt idx="6">
                  <c:v>pošta</c:v>
                </c:pt>
                <c:pt idx="7">
                  <c:v>zdravotní středisko</c:v>
                </c:pt>
              </c:strCache>
            </c:strRef>
          </c:cat>
          <c:val>
            <c:numRef>
              <c:f>'Statistika grafy'!$D$5:$D$12</c:f>
              <c:numCache>
                <c:formatCode>General</c:formatCode>
                <c:ptCount val="8"/>
                <c:pt idx="0">
                  <c:v>12</c:v>
                </c:pt>
                <c:pt idx="1">
                  <c:v>3</c:v>
                </c:pt>
                <c:pt idx="2">
                  <c:v>5</c:v>
                </c:pt>
                <c:pt idx="3">
                  <c:v>1</c:v>
                </c:pt>
                <c:pt idx="4">
                  <c:v>3</c:v>
                </c:pt>
                <c:pt idx="5">
                  <c:v>2</c:v>
                </c:pt>
                <c:pt idx="6">
                  <c:v>5</c:v>
                </c:pt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49-47EC-AF3F-325A80068A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64855080"/>
        <c:axId val="864873448"/>
        <c:axId val="0"/>
      </c:bar3DChart>
      <c:catAx>
        <c:axId val="864855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64873448"/>
        <c:crosses val="autoZero"/>
        <c:auto val="1"/>
        <c:lblAlgn val="ctr"/>
        <c:lblOffset val="100"/>
        <c:noMultiLvlLbl val="0"/>
      </c:catAx>
      <c:valAx>
        <c:axId val="864873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864855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130096237970244"/>
          <c:y val="0.48226778944298632"/>
          <c:w val="0.1220323709536308"/>
          <c:h val="0.211806649168853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600073</xdr:colOff>
      <xdr:row>2</xdr:row>
      <xdr:rowOff>76199</xdr:rowOff>
    </xdr:from>
    <xdr:to>
      <xdr:col>15</xdr:col>
      <xdr:colOff>295274</xdr:colOff>
      <xdr:row>30</xdr:row>
      <xdr:rowOff>173787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6852C405-9A30-476A-BB36-0C912E2C1C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32</xdr:row>
      <xdr:rowOff>6724</xdr:rowOff>
    </xdr:from>
    <xdr:to>
      <xdr:col>9</xdr:col>
      <xdr:colOff>66676</xdr:colOff>
      <xdr:row>52</xdr:row>
      <xdr:rowOff>78538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E30F6236-6AB0-4E61-A917-DF5DE059A4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409575</xdr:colOff>
      <xdr:row>31</xdr:row>
      <xdr:rowOff>187699</xdr:rowOff>
    </xdr:from>
    <xdr:to>
      <xdr:col>17</xdr:col>
      <xdr:colOff>542926</xdr:colOff>
      <xdr:row>52</xdr:row>
      <xdr:rowOff>69013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497F9EFD-DDCA-475F-9E8D-EF9E80BF5F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438150</xdr:colOff>
      <xdr:row>2</xdr:row>
      <xdr:rowOff>190499</xdr:rowOff>
    </xdr:from>
    <xdr:to>
      <xdr:col>12</xdr:col>
      <xdr:colOff>266700</xdr:colOff>
      <xdr:row>27</xdr:row>
      <xdr:rowOff>152400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ED5522F7-B3FA-40B2-A627-F659743E38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428625</xdr:colOff>
      <xdr:row>29</xdr:row>
      <xdr:rowOff>47625</xdr:rowOff>
    </xdr:from>
    <xdr:to>
      <xdr:col>12</xdr:col>
      <xdr:colOff>257175</xdr:colOff>
      <xdr:row>54</xdr:row>
      <xdr:rowOff>9526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BDD73D27-63B5-454F-AEEF-64C60214B3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3</xdr:row>
      <xdr:rowOff>0</xdr:rowOff>
    </xdr:from>
    <xdr:to>
      <xdr:col>17</xdr:col>
      <xdr:colOff>9524</xdr:colOff>
      <xdr:row>29</xdr:row>
      <xdr:rowOff>66675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25303753-6B33-4D51-9863-1CFA2C7C72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3</xdr:row>
      <xdr:rowOff>61912</xdr:rowOff>
    </xdr:from>
    <xdr:to>
      <xdr:col>14</xdr:col>
      <xdr:colOff>571500</xdr:colOff>
      <xdr:row>13</xdr:row>
      <xdr:rowOff>180975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54A42CE5-7721-4C3C-B201-D51F7D419F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15</xdr:row>
      <xdr:rowOff>185737</xdr:rowOff>
    </xdr:from>
    <xdr:to>
      <xdr:col>7</xdr:col>
      <xdr:colOff>506413</xdr:colOff>
      <xdr:row>31</xdr:row>
      <xdr:rowOff>104775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92BA6ACD-E571-477A-99D4-3DBF3F0FE5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9525</xdr:colOff>
      <xdr:row>15</xdr:row>
      <xdr:rowOff>109537</xdr:rowOff>
    </xdr:from>
    <xdr:to>
      <xdr:col>15</xdr:col>
      <xdr:colOff>533400</xdr:colOff>
      <xdr:row>31</xdr:row>
      <xdr:rowOff>133351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2A12001C-567A-40FA-9EE4-F69FC17678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0B60F-8683-4ECA-B04E-A7BC22F0FAD1}">
  <sheetPr>
    <tabColor rgb="FF9900CC"/>
  </sheetPr>
  <dimension ref="B2:O22"/>
  <sheetViews>
    <sheetView tabSelected="1" workbookViewId="0">
      <selection activeCell="J54" sqref="J54"/>
    </sheetView>
  </sheetViews>
  <sheetFormatPr defaultRowHeight="15" x14ac:dyDescent="0.25"/>
  <cols>
    <col min="1" max="1" width="9.140625" style="1"/>
    <col min="2" max="2" width="30.7109375" style="1" bestFit="1" customWidth="1"/>
    <col min="3" max="14" width="10.5703125" style="1" bestFit="1" customWidth="1"/>
    <col min="15" max="15" width="11.5703125" style="1" bestFit="1" customWidth="1"/>
    <col min="16" max="16384" width="9.140625" style="1"/>
  </cols>
  <sheetData>
    <row r="2" spans="2:15" ht="15.75" thickBot="1" x14ac:dyDescent="0.3"/>
    <row r="3" spans="2:15" ht="26.25" customHeight="1" thickTop="1" thickBot="1" x14ac:dyDescent="0.3">
      <c r="B3" s="5" t="s">
        <v>0</v>
      </c>
      <c r="C3" s="8" t="s">
        <v>1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6</v>
      </c>
      <c r="I3" s="9" t="s">
        <v>7</v>
      </c>
      <c r="J3" s="9" t="s">
        <v>8</v>
      </c>
      <c r="K3" s="9" t="s">
        <v>9</v>
      </c>
      <c r="L3" s="9" t="s">
        <v>10</v>
      </c>
      <c r="M3" s="9" t="s">
        <v>11</v>
      </c>
      <c r="N3" s="28" t="s">
        <v>12</v>
      </c>
      <c r="O3" s="29" t="s">
        <v>13</v>
      </c>
    </row>
    <row r="4" spans="2:15" ht="20.25" customHeight="1" x14ac:dyDescent="0.25">
      <c r="B4" s="6" t="s">
        <v>20</v>
      </c>
      <c r="C4" s="64">
        <v>0</v>
      </c>
      <c r="D4" s="65">
        <v>0</v>
      </c>
      <c r="E4" s="65">
        <v>0</v>
      </c>
      <c r="F4" s="65">
        <v>0</v>
      </c>
      <c r="G4" s="65">
        <v>0</v>
      </c>
      <c r="H4" s="65">
        <v>0</v>
      </c>
      <c r="I4" s="65">
        <v>0</v>
      </c>
      <c r="J4" s="65">
        <v>0</v>
      </c>
      <c r="K4" s="65">
        <v>0</v>
      </c>
      <c r="L4" s="65">
        <v>0</v>
      </c>
      <c r="M4" s="65">
        <v>0</v>
      </c>
      <c r="N4" s="66">
        <v>0</v>
      </c>
      <c r="O4" s="52"/>
    </row>
    <row r="5" spans="2:15" ht="20.25" customHeight="1" x14ac:dyDescent="0.25">
      <c r="B5" s="7" t="s">
        <v>14</v>
      </c>
      <c r="C5" s="67">
        <v>10235</v>
      </c>
      <c r="D5" s="68">
        <v>9574</v>
      </c>
      <c r="E5" s="68">
        <v>7998</v>
      </c>
      <c r="F5" s="68">
        <v>12238</v>
      </c>
      <c r="G5" s="68">
        <v>11250</v>
      </c>
      <c r="H5" s="68">
        <v>6532</v>
      </c>
      <c r="I5" s="68">
        <v>8956</v>
      </c>
      <c r="J5" s="68">
        <v>8705</v>
      </c>
      <c r="K5" s="68">
        <v>6327</v>
      </c>
      <c r="L5" s="68">
        <v>4851</v>
      </c>
      <c r="M5" s="68">
        <v>3210</v>
      </c>
      <c r="N5" s="69">
        <v>2465</v>
      </c>
      <c r="O5" s="53"/>
    </row>
    <row r="6" spans="2:15" ht="20.25" customHeight="1" x14ac:dyDescent="0.25">
      <c r="B6" s="7" t="s">
        <v>21</v>
      </c>
      <c r="C6" s="67">
        <v>28540</v>
      </c>
      <c r="D6" s="68">
        <v>27650</v>
      </c>
      <c r="E6" s="68">
        <v>29202</v>
      </c>
      <c r="F6" s="68">
        <v>28795</v>
      </c>
      <c r="G6" s="68">
        <v>28540</v>
      </c>
      <c r="H6" s="68">
        <v>29700</v>
      </c>
      <c r="I6" s="68">
        <v>27355</v>
      </c>
      <c r="J6" s="68">
        <v>28420</v>
      </c>
      <c r="K6" s="68">
        <v>30261</v>
      </c>
      <c r="L6" s="68">
        <v>29540</v>
      </c>
      <c r="M6" s="68">
        <v>28326</v>
      </c>
      <c r="N6" s="69">
        <v>39440</v>
      </c>
      <c r="O6" s="53"/>
    </row>
    <row r="7" spans="2:15" ht="20.25" customHeight="1" x14ac:dyDescent="0.25">
      <c r="B7" s="7" t="s">
        <v>22</v>
      </c>
      <c r="C7" s="67">
        <v>4230</v>
      </c>
      <c r="D7" s="68">
        <v>3100</v>
      </c>
      <c r="E7" s="68">
        <v>1508</v>
      </c>
      <c r="F7" s="68">
        <v>1653</v>
      </c>
      <c r="G7" s="68">
        <v>1690</v>
      </c>
      <c r="H7" s="68">
        <v>2130</v>
      </c>
      <c r="I7" s="68">
        <v>4155</v>
      </c>
      <c r="J7" s="68">
        <v>3256</v>
      </c>
      <c r="K7" s="68">
        <v>1350</v>
      </c>
      <c r="L7" s="68">
        <v>2112</v>
      </c>
      <c r="M7" s="68">
        <v>1145</v>
      </c>
      <c r="N7" s="69">
        <v>2136</v>
      </c>
      <c r="O7" s="53"/>
    </row>
    <row r="8" spans="2:15" ht="20.25" customHeight="1" x14ac:dyDescent="0.25">
      <c r="B8" s="7" t="s">
        <v>23</v>
      </c>
      <c r="C8" s="67">
        <v>1860</v>
      </c>
      <c r="D8" s="68">
        <v>1860</v>
      </c>
      <c r="E8" s="68">
        <v>1860</v>
      </c>
      <c r="F8" s="68">
        <v>1400</v>
      </c>
      <c r="G8" s="68">
        <v>1400</v>
      </c>
      <c r="H8" s="68">
        <v>900</v>
      </c>
      <c r="I8" s="68">
        <v>900</v>
      </c>
      <c r="J8" s="68">
        <v>900</v>
      </c>
      <c r="K8" s="68">
        <v>1400</v>
      </c>
      <c r="L8" s="68">
        <v>1400</v>
      </c>
      <c r="M8" s="68">
        <v>1400</v>
      </c>
      <c r="N8" s="69">
        <v>1860</v>
      </c>
      <c r="O8" s="53"/>
    </row>
    <row r="9" spans="2:15" ht="20.25" customHeight="1" thickBot="1" x14ac:dyDescent="0.3">
      <c r="B9" s="10" t="s">
        <v>24</v>
      </c>
      <c r="C9" s="70">
        <v>10800</v>
      </c>
      <c r="D9" s="71">
        <v>5650</v>
      </c>
      <c r="E9" s="71">
        <v>0</v>
      </c>
      <c r="F9" s="71">
        <v>3450</v>
      </c>
      <c r="G9" s="71">
        <v>0</v>
      </c>
      <c r="H9" s="71">
        <v>0</v>
      </c>
      <c r="I9" s="71">
        <v>0</v>
      </c>
      <c r="J9" s="71">
        <v>8735</v>
      </c>
      <c r="K9" s="71">
        <v>1200</v>
      </c>
      <c r="L9" s="71">
        <v>0</v>
      </c>
      <c r="M9" s="71">
        <v>0</v>
      </c>
      <c r="N9" s="72">
        <v>2230</v>
      </c>
      <c r="O9" s="54"/>
    </row>
    <row r="10" spans="2:15" ht="20.25" customHeight="1" thickBot="1" x14ac:dyDescent="0.3">
      <c r="B10" s="11" t="s">
        <v>25</v>
      </c>
      <c r="C10" s="51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9"/>
      <c r="O10" s="50"/>
    </row>
    <row r="11" spans="2:15" ht="16.5" thickTop="1" thickBot="1" x14ac:dyDescent="0.3"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4"/>
    </row>
    <row r="12" spans="2:15" ht="26.25" customHeight="1" thickTop="1" thickBot="1" x14ac:dyDescent="0.3">
      <c r="B12" s="5" t="s">
        <v>15</v>
      </c>
      <c r="C12" s="8" t="s">
        <v>1</v>
      </c>
      <c r="D12" s="9" t="s">
        <v>2</v>
      </c>
      <c r="E12" s="9" t="s">
        <v>3</v>
      </c>
      <c r="F12" s="9" t="s">
        <v>4</v>
      </c>
      <c r="G12" s="9" t="s">
        <v>5</v>
      </c>
      <c r="H12" s="9" t="s">
        <v>6</v>
      </c>
      <c r="I12" s="9" t="s">
        <v>7</v>
      </c>
      <c r="J12" s="9" t="s">
        <v>8</v>
      </c>
      <c r="K12" s="9" t="s">
        <v>9</v>
      </c>
      <c r="L12" s="9" t="s">
        <v>10</v>
      </c>
      <c r="M12" s="9" t="s">
        <v>11</v>
      </c>
      <c r="N12" s="28" t="s">
        <v>12</v>
      </c>
      <c r="O12" s="55"/>
    </row>
    <row r="13" spans="2:15" ht="20.25" customHeight="1" x14ac:dyDescent="0.25">
      <c r="B13" s="6" t="s">
        <v>16</v>
      </c>
      <c r="C13" s="64">
        <v>5600</v>
      </c>
      <c r="D13" s="65">
        <v>5800</v>
      </c>
      <c r="E13" s="65">
        <v>4800</v>
      </c>
      <c r="F13" s="65">
        <v>3900</v>
      </c>
      <c r="G13" s="65">
        <v>4870</v>
      </c>
      <c r="H13" s="65">
        <v>6300</v>
      </c>
      <c r="I13" s="65">
        <v>4890</v>
      </c>
      <c r="J13" s="65">
        <v>6540</v>
      </c>
      <c r="K13" s="65">
        <v>7580</v>
      </c>
      <c r="L13" s="65">
        <v>5400</v>
      </c>
      <c r="M13" s="65">
        <v>4860</v>
      </c>
      <c r="N13" s="66">
        <v>4200</v>
      </c>
      <c r="O13" s="52"/>
    </row>
    <row r="14" spans="2:15" ht="20.25" customHeight="1" x14ac:dyDescent="0.25">
      <c r="B14" s="7" t="s">
        <v>17</v>
      </c>
      <c r="C14" s="67">
        <v>50000</v>
      </c>
      <c r="D14" s="68">
        <v>0</v>
      </c>
      <c r="E14" s="68">
        <v>0</v>
      </c>
      <c r="F14" s="68">
        <v>50000</v>
      </c>
      <c r="G14" s="68">
        <v>0</v>
      </c>
      <c r="H14" s="68">
        <v>0</v>
      </c>
      <c r="I14" s="68">
        <v>50000</v>
      </c>
      <c r="J14" s="68">
        <v>0</v>
      </c>
      <c r="K14" s="68">
        <v>0</v>
      </c>
      <c r="L14" s="68">
        <v>50000</v>
      </c>
      <c r="M14" s="68">
        <v>0</v>
      </c>
      <c r="N14" s="69">
        <v>0</v>
      </c>
      <c r="O14" s="53"/>
    </row>
    <row r="15" spans="2:15" ht="20.25" customHeight="1" x14ac:dyDescent="0.25">
      <c r="B15" s="7" t="s">
        <v>18</v>
      </c>
      <c r="C15" s="67">
        <v>0</v>
      </c>
      <c r="D15" s="68">
        <v>3500</v>
      </c>
      <c r="E15" s="68">
        <v>4500</v>
      </c>
      <c r="F15" s="68">
        <v>6000</v>
      </c>
      <c r="G15" s="68">
        <v>3000</v>
      </c>
      <c r="H15" s="68">
        <v>5000</v>
      </c>
      <c r="I15" s="68">
        <v>0</v>
      </c>
      <c r="J15" s="68">
        <v>1200</v>
      </c>
      <c r="K15" s="68">
        <v>9000</v>
      </c>
      <c r="L15" s="68">
        <v>8500</v>
      </c>
      <c r="M15" s="68">
        <v>12000</v>
      </c>
      <c r="N15" s="69">
        <v>25000</v>
      </c>
      <c r="O15" s="53"/>
    </row>
    <row r="16" spans="2:15" ht="20.25" customHeight="1" thickBot="1" x14ac:dyDescent="0.3">
      <c r="B16" s="7" t="s">
        <v>19</v>
      </c>
      <c r="C16" s="67">
        <v>350</v>
      </c>
      <c r="D16" s="68">
        <v>289</v>
      </c>
      <c r="E16" s="68">
        <v>340</v>
      </c>
      <c r="F16" s="68">
        <v>650</v>
      </c>
      <c r="G16" s="68">
        <v>320</v>
      </c>
      <c r="H16" s="68">
        <v>450</v>
      </c>
      <c r="I16" s="68">
        <v>335</v>
      </c>
      <c r="J16" s="68">
        <v>250</v>
      </c>
      <c r="K16" s="68">
        <v>580</v>
      </c>
      <c r="L16" s="68">
        <v>440</v>
      </c>
      <c r="M16" s="68">
        <v>360</v>
      </c>
      <c r="N16" s="69">
        <v>325</v>
      </c>
      <c r="O16" s="53"/>
    </row>
    <row r="17" spans="2:15" ht="20.25" customHeight="1" thickBot="1" x14ac:dyDescent="0.3">
      <c r="B17" s="11" t="s">
        <v>26</v>
      </c>
      <c r="C17" s="51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9"/>
      <c r="O17" s="50"/>
    </row>
    <row r="18" spans="2:15" ht="16.5" thickTop="1" thickBot="1" x14ac:dyDescent="0.3"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</row>
    <row r="19" spans="2:15" ht="21" customHeight="1" thickTop="1" x14ac:dyDescent="0.25">
      <c r="B19" s="38" t="s">
        <v>25</v>
      </c>
      <c r="C19" s="56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8"/>
      <c r="O19" s="59"/>
    </row>
    <row r="20" spans="2:15" ht="21" customHeight="1" thickBot="1" x14ac:dyDescent="0.3">
      <c r="B20" s="39" t="s">
        <v>26</v>
      </c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2"/>
      <c r="O20" s="63"/>
    </row>
    <row r="21" spans="2:15" ht="21" customHeight="1" thickBot="1" x14ac:dyDescent="0.3">
      <c r="B21" s="40" t="s">
        <v>27</v>
      </c>
      <c r="C21" s="47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9"/>
      <c r="O21" s="50"/>
    </row>
    <row r="22" spans="2:15" ht="15.75" thickTop="1" x14ac:dyDescent="0.25"/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22107-49AC-4CB2-9E1A-527D511CD591}">
  <sheetPr>
    <tabColor rgb="FF9900CC"/>
  </sheetPr>
  <dimension ref="B2:O25"/>
  <sheetViews>
    <sheetView topLeftCell="B1" workbookViewId="0">
      <selection activeCell="J54" sqref="J54"/>
    </sheetView>
  </sheetViews>
  <sheetFormatPr defaultRowHeight="15" x14ac:dyDescent="0.25"/>
  <cols>
    <col min="1" max="1" width="9.140625" style="1"/>
    <col min="2" max="2" width="30.7109375" style="1" bestFit="1" customWidth="1"/>
    <col min="3" max="14" width="10.5703125" style="1" bestFit="1" customWidth="1"/>
    <col min="15" max="15" width="11.5703125" style="1" bestFit="1" customWidth="1"/>
    <col min="16" max="16384" width="9.140625" style="1"/>
  </cols>
  <sheetData>
    <row r="2" spans="2:15" ht="15.75" thickBot="1" x14ac:dyDescent="0.3"/>
    <row r="3" spans="2:15" ht="26.25" customHeight="1" thickTop="1" thickBot="1" x14ac:dyDescent="0.3">
      <c r="B3" s="5" t="s">
        <v>0</v>
      </c>
      <c r="C3" s="8" t="s">
        <v>1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6</v>
      </c>
      <c r="I3" s="9" t="s">
        <v>7</v>
      </c>
      <c r="J3" s="9" t="s">
        <v>8</v>
      </c>
      <c r="K3" s="9" t="s">
        <v>9</v>
      </c>
      <c r="L3" s="9" t="s">
        <v>10</v>
      </c>
      <c r="M3" s="9" t="s">
        <v>11</v>
      </c>
      <c r="N3" s="28" t="s">
        <v>12</v>
      </c>
      <c r="O3" s="29" t="s">
        <v>13</v>
      </c>
    </row>
    <row r="4" spans="2:15" ht="20.25" customHeight="1" x14ac:dyDescent="0.25">
      <c r="B4" s="6" t="s">
        <v>20</v>
      </c>
      <c r="C4" s="12">
        <v>0</v>
      </c>
      <c r="D4" s="13">
        <v>0</v>
      </c>
      <c r="E4" s="13">
        <v>0</v>
      </c>
      <c r="F4" s="13">
        <v>0</v>
      </c>
      <c r="G4" s="13">
        <v>0</v>
      </c>
      <c r="H4" s="13">
        <v>0</v>
      </c>
      <c r="I4" s="13">
        <v>0</v>
      </c>
      <c r="J4" s="13">
        <v>0</v>
      </c>
      <c r="K4" s="13">
        <v>0</v>
      </c>
      <c r="L4" s="13">
        <v>0</v>
      </c>
      <c r="M4" s="13">
        <v>0</v>
      </c>
      <c r="N4" s="14">
        <v>0</v>
      </c>
      <c r="O4" s="15">
        <f t="shared" ref="O4:O16" si="0">SUM(C4:N4)</f>
        <v>0</v>
      </c>
    </row>
    <row r="5" spans="2:15" ht="20.25" customHeight="1" x14ac:dyDescent="0.25">
      <c r="B5" s="7" t="s">
        <v>14</v>
      </c>
      <c r="C5" s="16">
        <v>10235</v>
      </c>
      <c r="D5" s="17">
        <v>9574</v>
      </c>
      <c r="E5" s="17">
        <v>7998</v>
      </c>
      <c r="F5" s="17">
        <v>12238</v>
      </c>
      <c r="G5" s="17">
        <v>11250</v>
      </c>
      <c r="H5" s="17">
        <v>6532</v>
      </c>
      <c r="I5" s="17">
        <v>8956</v>
      </c>
      <c r="J5" s="17">
        <v>8705</v>
      </c>
      <c r="K5" s="17">
        <v>6327</v>
      </c>
      <c r="L5" s="17">
        <v>4851</v>
      </c>
      <c r="M5" s="17">
        <v>3210</v>
      </c>
      <c r="N5" s="18">
        <v>2465</v>
      </c>
      <c r="O5" s="19">
        <f t="shared" si="0"/>
        <v>92341</v>
      </c>
    </row>
    <row r="6" spans="2:15" ht="20.25" customHeight="1" x14ac:dyDescent="0.25">
      <c r="B6" s="7" t="s">
        <v>21</v>
      </c>
      <c r="C6" s="16">
        <v>28540</v>
      </c>
      <c r="D6" s="17">
        <v>27650</v>
      </c>
      <c r="E6" s="17">
        <v>29202</v>
      </c>
      <c r="F6" s="17">
        <v>28795</v>
      </c>
      <c r="G6" s="17">
        <v>28540</v>
      </c>
      <c r="H6" s="17">
        <v>29700</v>
      </c>
      <c r="I6" s="17">
        <v>27355</v>
      </c>
      <c r="J6" s="17">
        <v>28420</v>
      </c>
      <c r="K6" s="17">
        <v>30261</v>
      </c>
      <c r="L6" s="17">
        <v>29540</v>
      </c>
      <c r="M6" s="17">
        <v>28326</v>
      </c>
      <c r="N6" s="18">
        <v>39440</v>
      </c>
      <c r="O6" s="19">
        <f t="shared" si="0"/>
        <v>355769</v>
      </c>
    </row>
    <row r="7" spans="2:15" ht="20.25" customHeight="1" x14ac:dyDescent="0.25">
      <c r="B7" s="7" t="s">
        <v>22</v>
      </c>
      <c r="C7" s="16">
        <v>4230</v>
      </c>
      <c r="D7" s="17">
        <v>3100</v>
      </c>
      <c r="E7" s="17">
        <v>1508</v>
      </c>
      <c r="F7" s="17">
        <v>1653</v>
      </c>
      <c r="G7" s="17">
        <v>1690</v>
      </c>
      <c r="H7" s="17">
        <v>2130</v>
      </c>
      <c r="I7" s="17">
        <v>4155</v>
      </c>
      <c r="J7" s="17">
        <v>3256</v>
      </c>
      <c r="K7" s="17">
        <v>1350</v>
      </c>
      <c r="L7" s="17">
        <v>2112</v>
      </c>
      <c r="M7" s="17">
        <v>1145</v>
      </c>
      <c r="N7" s="18">
        <v>2136</v>
      </c>
      <c r="O7" s="19">
        <f t="shared" si="0"/>
        <v>28465</v>
      </c>
    </row>
    <row r="8" spans="2:15" ht="20.25" customHeight="1" x14ac:dyDescent="0.25">
      <c r="B8" s="7" t="s">
        <v>23</v>
      </c>
      <c r="C8" s="16">
        <v>1860</v>
      </c>
      <c r="D8" s="17">
        <v>1860</v>
      </c>
      <c r="E8" s="17">
        <v>1860</v>
      </c>
      <c r="F8" s="17">
        <v>1400</v>
      </c>
      <c r="G8" s="17">
        <v>1400</v>
      </c>
      <c r="H8" s="17">
        <v>900</v>
      </c>
      <c r="I8" s="17">
        <v>900</v>
      </c>
      <c r="J8" s="17">
        <v>900</v>
      </c>
      <c r="K8" s="17">
        <v>1400</v>
      </c>
      <c r="L8" s="17">
        <v>1400</v>
      </c>
      <c r="M8" s="17">
        <v>1400</v>
      </c>
      <c r="N8" s="18">
        <v>1860</v>
      </c>
      <c r="O8" s="19">
        <f t="shared" si="0"/>
        <v>17140</v>
      </c>
    </row>
    <row r="9" spans="2:15" ht="20.25" customHeight="1" thickBot="1" x14ac:dyDescent="0.3">
      <c r="B9" s="10" t="s">
        <v>24</v>
      </c>
      <c r="C9" s="20">
        <v>10800</v>
      </c>
      <c r="D9" s="21">
        <v>5650</v>
      </c>
      <c r="E9" s="21">
        <v>0</v>
      </c>
      <c r="F9" s="21">
        <v>3450</v>
      </c>
      <c r="G9" s="21">
        <v>0</v>
      </c>
      <c r="H9" s="21">
        <v>0</v>
      </c>
      <c r="I9" s="21">
        <v>0</v>
      </c>
      <c r="J9" s="21">
        <v>8735</v>
      </c>
      <c r="K9" s="21">
        <v>1200</v>
      </c>
      <c r="L9" s="21">
        <v>0</v>
      </c>
      <c r="M9" s="21">
        <v>0</v>
      </c>
      <c r="N9" s="22">
        <v>2230</v>
      </c>
      <c r="O9" s="23">
        <f t="shared" si="0"/>
        <v>32065</v>
      </c>
    </row>
    <row r="10" spans="2:15" ht="20.25" customHeight="1" thickBot="1" x14ac:dyDescent="0.3">
      <c r="B10" s="11" t="s">
        <v>25</v>
      </c>
      <c r="C10" s="24">
        <f t="shared" ref="C10:O10" si="1">SUM(C4:C9)</f>
        <v>55665</v>
      </c>
      <c r="D10" s="25">
        <f t="shared" si="1"/>
        <v>47834</v>
      </c>
      <c r="E10" s="25">
        <f t="shared" si="1"/>
        <v>40568</v>
      </c>
      <c r="F10" s="25">
        <f t="shared" si="1"/>
        <v>47536</v>
      </c>
      <c r="G10" s="25">
        <f t="shared" si="1"/>
        <v>42880</v>
      </c>
      <c r="H10" s="25">
        <f t="shared" si="1"/>
        <v>39262</v>
      </c>
      <c r="I10" s="25">
        <f t="shared" si="1"/>
        <v>41366</v>
      </c>
      <c r="J10" s="25">
        <f t="shared" si="1"/>
        <v>50016</v>
      </c>
      <c r="K10" s="25">
        <f t="shared" si="1"/>
        <v>40538</v>
      </c>
      <c r="L10" s="25">
        <f t="shared" si="1"/>
        <v>37903</v>
      </c>
      <c r="M10" s="25">
        <f t="shared" si="1"/>
        <v>34081</v>
      </c>
      <c r="N10" s="26">
        <f t="shared" si="1"/>
        <v>48131</v>
      </c>
      <c r="O10" s="27">
        <f t="shared" si="1"/>
        <v>525780</v>
      </c>
    </row>
    <row r="11" spans="2:15" ht="16.5" thickTop="1" thickBot="1" x14ac:dyDescent="0.3"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4"/>
    </row>
    <row r="12" spans="2:15" ht="26.25" customHeight="1" thickTop="1" thickBot="1" x14ac:dyDescent="0.3">
      <c r="B12" s="5" t="s">
        <v>15</v>
      </c>
      <c r="C12" s="8" t="s">
        <v>1</v>
      </c>
      <c r="D12" s="9" t="s">
        <v>2</v>
      </c>
      <c r="E12" s="9" t="s">
        <v>3</v>
      </c>
      <c r="F12" s="9" t="s">
        <v>4</v>
      </c>
      <c r="G12" s="9" t="s">
        <v>5</v>
      </c>
      <c r="H12" s="9" t="s">
        <v>6</v>
      </c>
      <c r="I12" s="9" t="s">
        <v>7</v>
      </c>
      <c r="J12" s="9" t="s">
        <v>8</v>
      </c>
      <c r="K12" s="9" t="s">
        <v>9</v>
      </c>
      <c r="L12" s="9" t="s">
        <v>10</v>
      </c>
      <c r="M12" s="9" t="s">
        <v>11</v>
      </c>
      <c r="N12" s="28" t="s">
        <v>12</v>
      </c>
      <c r="O12" s="29" t="s">
        <v>13</v>
      </c>
    </row>
    <row r="13" spans="2:15" ht="20.25" customHeight="1" x14ac:dyDescent="0.25">
      <c r="B13" s="6" t="s">
        <v>16</v>
      </c>
      <c r="C13" s="12">
        <v>5600</v>
      </c>
      <c r="D13" s="13">
        <v>5800</v>
      </c>
      <c r="E13" s="13">
        <v>4800</v>
      </c>
      <c r="F13" s="13">
        <v>3900</v>
      </c>
      <c r="G13" s="13">
        <v>4870</v>
      </c>
      <c r="H13" s="13">
        <v>6300</v>
      </c>
      <c r="I13" s="13">
        <v>4890</v>
      </c>
      <c r="J13" s="13">
        <v>6540</v>
      </c>
      <c r="K13" s="13">
        <v>7580</v>
      </c>
      <c r="L13" s="13">
        <v>5400</v>
      </c>
      <c r="M13" s="13">
        <v>4860</v>
      </c>
      <c r="N13" s="14">
        <v>4200</v>
      </c>
      <c r="O13" s="15">
        <f t="shared" si="0"/>
        <v>64740</v>
      </c>
    </row>
    <row r="14" spans="2:15" ht="20.25" customHeight="1" x14ac:dyDescent="0.25">
      <c r="B14" s="7" t="s">
        <v>17</v>
      </c>
      <c r="C14" s="16">
        <v>50000</v>
      </c>
      <c r="D14" s="17">
        <v>0</v>
      </c>
      <c r="E14" s="17">
        <v>0</v>
      </c>
      <c r="F14" s="17">
        <v>50000</v>
      </c>
      <c r="G14" s="17">
        <v>0</v>
      </c>
      <c r="H14" s="17">
        <v>0</v>
      </c>
      <c r="I14" s="17">
        <v>50000</v>
      </c>
      <c r="J14" s="17">
        <v>0</v>
      </c>
      <c r="K14" s="17">
        <v>0</v>
      </c>
      <c r="L14" s="17">
        <v>50000</v>
      </c>
      <c r="M14" s="17">
        <v>0</v>
      </c>
      <c r="N14" s="18">
        <v>0</v>
      </c>
      <c r="O14" s="19">
        <f t="shared" si="0"/>
        <v>200000</v>
      </c>
    </row>
    <row r="15" spans="2:15" ht="20.25" customHeight="1" x14ac:dyDescent="0.25">
      <c r="B15" s="7" t="s">
        <v>18</v>
      </c>
      <c r="C15" s="16">
        <v>0</v>
      </c>
      <c r="D15" s="17">
        <v>3500</v>
      </c>
      <c r="E15" s="17">
        <v>4500</v>
      </c>
      <c r="F15" s="17">
        <v>6000</v>
      </c>
      <c r="G15" s="17">
        <v>3000</v>
      </c>
      <c r="H15" s="17">
        <v>5000</v>
      </c>
      <c r="I15" s="17">
        <v>0</v>
      </c>
      <c r="J15" s="17">
        <v>1200</v>
      </c>
      <c r="K15" s="17">
        <v>9000</v>
      </c>
      <c r="L15" s="17">
        <v>8500</v>
      </c>
      <c r="M15" s="17">
        <v>12000</v>
      </c>
      <c r="N15" s="18">
        <v>25000</v>
      </c>
      <c r="O15" s="19">
        <f t="shared" si="0"/>
        <v>77700</v>
      </c>
    </row>
    <row r="16" spans="2:15" ht="20.25" customHeight="1" thickBot="1" x14ac:dyDescent="0.3">
      <c r="B16" s="7" t="s">
        <v>19</v>
      </c>
      <c r="C16" s="16">
        <v>350</v>
      </c>
      <c r="D16" s="17">
        <v>289</v>
      </c>
      <c r="E16" s="17">
        <v>340</v>
      </c>
      <c r="F16" s="17">
        <v>650</v>
      </c>
      <c r="G16" s="17">
        <v>320</v>
      </c>
      <c r="H16" s="17">
        <v>450</v>
      </c>
      <c r="I16" s="17">
        <v>335</v>
      </c>
      <c r="J16" s="17">
        <v>250</v>
      </c>
      <c r="K16" s="17">
        <v>580</v>
      </c>
      <c r="L16" s="17">
        <v>440</v>
      </c>
      <c r="M16" s="17">
        <v>360</v>
      </c>
      <c r="N16" s="18">
        <v>325</v>
      </c>
      <c r="O16" s="19">
        <f t="shared" si="0"/>
        <v>4689</v>
      </c>
    </row>
    <row r="17" spans="2:15" ht="20.25" customHeight="1" thickBot="1" x14ac:dyDescent="0.3">
      <c r="B17" s="11" t="s">
        <v>26</v>
      </c>
      <c r="C17" s="24">
        <f t="shared" ref="C17:O17" si="2">SUM(C13:C16)</f>
        <v>55950</v>
      </c>
      <c r="D17" s="25">
        <f t="shared" si="2"/>
        <v>9589</v>
      </c>
      <c r="E17" s="25">
        <f t="shared" si="2"/>
        <v>9640</v>
      </c>
      <c r="F17" s="25">
        <f t="shared" si="2"/>
        <v>60550</v>
      </c>
      <c r="G17" s="25">
        <f t="shared" si="2"/>
        <v>8190</v>
      </c>
      <c r="H17" s="25">
        <f t="shared" si="2"/>
        <v>11750</v>
      </c>
      <c r="I17" s="25">
        <f t="shared" si="2"/>
        <v>55225</v>
      </c>
      <c r="J17" s="25">
        <f t="shared" si="2"/>
        <v>7990</v>
      </c>
      <c r="K17" s="25">
        <f t="shared" si="2"/>
        <v>17160</v>
      </c>
      <c r="L17" s="25">
        <f t="shared" si="2"/>
        <v>64340</v>
      </c>
      <c r="M17" s="25">
        <f t="shared" si="2"/>
        <v>17220</v>
      </c>
      <c r="N17" s="26">
        <f t="shared" si="2"/>
        <v>29525</v>
      </c>
      <c r="O17" s="27">
        <f t="shared" si="2"/>
        <v>347129</v>
      </c>
    </row>
    <row r="18" spans="2:15" ht="16.5" thickTop="1" thickBot="1" x14ac:dyDescent="0.3"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</row>
    <row r="19" spans="2:15" ht="21" customHeight="1" thickTop="1" x14ac:dyDescent="0.25">
      <c r="B19" s="38" t="s">
        <v>25</v>
      </c>
      <c r="C19" s="35">
        <f t="shared" ref="C19:O19" si="3">SUM(C14:C18)</f>
        <v>106300</v>
      </c>
      <c r="D19" s="32">
        <f t="shared" si="3"/>
        <v>13378</v>
      </c>
      <c r="E19" s="32">
        <f t="shared" si="3"/>
        <v>14480</v>
      </c>
      <c r="F19" s="32">
        <f t="shared" si="3"/>
        <v>117200</v>
      </c>
      <c r="G19" s="32">
        <f t="shared" si="3"/>
        <v>11510</v>
      </c>
      <c r="H19" s="32">
        <f t="shared" si="3"/>
        <v>17200</v>
      </c>
      <c r="I19" s="32">
        <f t="shared" si="3"/>
        <v>105560</v>
      </c>
      <c r="J19" s="32">
        <f t="shared" si="3"/>
        <v>9440</v>
      </c>
      <c r="K19" s="32">
        <f t="shared" si="3"/>
        <v>26740</v>
      </c>
      <c r="L19" s="32">
        <f t="shared" si="3"/>
        <v>123280</v>
      </c>
      <c r="M19" s="32">
        <f t="shared" si="3"/>
        <v>29580</v>
      </c>
      <c r="N19" s="41">
        <f t="shared" si="3"/>
        <v>54850</v>
      </c>
      <c r="O19" s="44">
        <f t="shared" si="3"/>
        <v>629518</v>
      </c>
    </row>
    <row r="20" spans="2:15" ht="21" customHeight="1" thickBot="1" x14ac:dyDescent="0.3">
      <c r="B20" s="39" t="s">
        <v>26</v>
      </c>
      <c r="C20" s="36">
        <f t="shared" ref="C20:O20" si="4">SUM(C16:C19)</f>
        <v>162600</v>
      </c>
      <c r="D20" s="33">
        <f t="shared" si="4"/>
        <v>23256</v>
      </c>
      <c r="E20" s="33">
        <f t="shared" si="4"/>
        <v>24460</v>
      </c>
      <c r="F20" s="33">
        <f t="shared" si="4"/>
        <v>178400</v>
      </c>
      <c r="G20" s="33">
        <f t="shared" si="4"/>
        <v>20020</v>
      </c>
      <c r="H20" s="33">
        <f t="shared" si="4"/>
        <v>29400</v>
      </c>
      <c r="I20" s="33">
        <f t="shared" si="4"/>
        <v>161120</v>
      </c>
      <c r="J20" s="33">
        <f t="shared" si="4"/>
        <v>17680</v>
      </c>
      <c r="K20" s="33">
        <f t="shared" si="4"/>
        <v>44480</v>
      </c>
      <c r="L20" s="33">
        <f t="shared" si="4"/>
        <v>188060</v>
      </c>
      <c r="M20" s="33">
        <f t="shared" si="4"/>
        <v>47160</v>
      </c>
      <c r="N20" s="42">
        <f t="shared" si="4"/>
        <v>84700</v>
      </c>
      <c r="O20" s="45">
        <f t="shared" si="4"/>
        <v>981336</v>
      </c>
    </row>
    <row r="21" spans="2:15" ht="21" customHeight="1" thickBot="1" x14ac:dyDescent="0.3">
      <c r="B21" s="40" t="s">
        <v>27</v>
      </c>
      <c r="C21" s="37">
        <f t="shared" ref="C21:O21" si="5">SUM(C13:C16)-SUM(C4:C9)</f>
        <v>285</v>
      </c>
      <c r="D21" s="34">
        <f t="shared" si="5"/>
        <v>-38245</v>
      </c>
      <c r="E21" s="34">
        <f t="shared" si="5"/>
        <v>-30928</v>
      </c>
      <c r="F21" s="34">
        <f t="shared" si="5"/>
        <v>13014</v>
      </c>
      <c r="G21" s="34">
        <f t="shared" si="5"/>
        <v>-34690</v>
      </c>
      <c r="H21" s="34">
        <f t="shared" si="5"/>
        <v>-27512</v>
      </c>
      <c r="I21" s="34">
        <f t="shared" si="5"/>
        <v>13859</v>
      </c>
      <c r="J21" s="34">
        <f t="shared" si="5"/>
        <v>-42026</v>
      </c>
      <c r="K21" s="34">
        <f t="shared" si="5"/>
        <v>-23378</v>
      </c>
      <c r="L21" s="34">
        <f t="shared" si="5"/>
        <v>26437</v>
      </c>
      <c r="M21" s="34">
        <f t="shared" si="5"/>
        <v>-16861</v>
      </c>
      <c r="N21" s="43">
        <f t="shared" si="5"/>
        <v>-18606</v>
      </c>
      <c r="O21" s="46">
        <f t="shared" si="5"/>
        <v>-178651</v>
      </c>
    </row>
    <row r="22" spans="2:15" ht="15.75" thickTop="1" x14ac:dyDescent="0.25"/>
    <row r="25" spans="2:15" x14ac:dyDescent="0.25">
      <c r="O25" s="76"/>
    </row>
  </sheetData>
  <conditionalFormatting sqref="C21:O21">
    <cfRule type="cellIs" dxfId="1" priority="1" operator="greaterThanOrEqual">
      <formula>0</formula>
    </cfRule>
    <cfRule type="cellIs" dxfId="0" priority="2" operator="lessThan">
      <formula>0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CF7AF-16EE-4532-8295-0F948DACDEC9}">
  <sheetPr>
    <tabColor rgb="FF9900CC"/>
  </sheetPr>
  <dimension ref="B1:S2"/>
  <sheetViews>
    <sheetView showGridLines="0" topLeftCell="A13" workbookViewId="0">
      <selection activeCell="J54" sqref="J54"/>
    </sheetView>
  </sheetViews>
  <sheetFormatPr defaultRowHeight="15" x14ac:dyDescent="0.25"/>
  <cols>
    <col min="1" max="1" width="4.42578125" style="74" customWidth="1"/>
    <col min="2" max="16384" width="9.140625" style="74"/>
  </cols>
  <sheetData>
    <row r="1" spans="2:19" ht="7.5" customHeight="1" x14ac:dyDescent="0.25"/>
    <row r="2" spans="2:19" ht="36" customHeight="1" x14ac:dyDescent="0.25">
      <c r="B2" s="97" t="s">
        <v>28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</row>
  </sheetData>
  <mergeCells count="1">
    <mergeCell ref="B2:S2"/>
  </mergeCell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3C76B-0044-4FE1-B1D1-9A683E739093}">
  <sheetPr>
    <tabColor rgb="FF9900CC"/>
  </sheetPr>
  <dimension ref="A1"/>
  <sheetViews>
    <sheetView workbookViewId="0">
      <selection activeCell="J54" sqref="J54"/>
    </sheetView>
  </sheetViews>
  <sheetFormatPr defaultRowHeight="15" x14ac:dyDescent="0.25"/>
  <cols>
    <col min="1" max="16384" width="9.140625" style="75"/>
  </cols>
  <sheetData/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A61D0-4140-427C-83D7-A652262CEA1B}">
  <sheetPr>
    <tabColor rgb="FF9900CC"/>
  </sheetPr>
  <dimension ref="A1:R42"/>
  <sheetViews>
    <sheetView showGridLines="0" topLeftCell="A4" workbookViewId="0">
      <selection activeCell="J54" sqref="J54"/>
    </sheetView>
  </sheetViews>
  <sheetFormatPr defaultRowHeight="15" x14ac:dyDescent="0.25"/>
  <cols>
    <col min="1" max="16384" width="9.140625" style="74"/>
  </cols>
  <sheetData>
    <row r="1" spans="1:18" s="78" customFormat="1" ht="4.5" customHeight="1" x14ac:dyDescent="0.25">
      <c r="B1" s="77">
        <f>'Rozpočet upravený'!C21</f>
        <v>285</v>
      </c>
      <c r="C1" s="77">
        <f>B1+'Rozpočet upravený'!D21</f>
        <v>-37960</v>
      </c>
      <c r="D1" s="77">
        <f>C1+'Rozpočet upravený'!E21</f>
        <v>-68888</v>
      </c>
      <c r="E1" s="77">
        <f>D1+'Rozpočet upravený'!F21</f>
        <v>-55874</v>
      </c>
      <c r="F1" s="77">
        <f>E1+'Rozpočet upravený'!G21</f>
        <v>-90564</v>
      </c>
      <c r="G1" s="77">
        <f>F1+'Rozpočet upravený'!H21</f>
        <v>-118076</v>
      </c>
      <c r="H1" s="77">
        <f>G1+'Rozpočet upravený'!I21</f>
        <v>-104217</v>
      </c>
      <c r="I1" s="77">
        <f>H1+'Rozpočet upravený'!J21</f>
        <v>-146243</v>
      </c>
      <c r="J1" s="77">
        <f>I1+'Rozpočet upravený'!K21</f>
        <v>-169621</v>
      </c>
      <c r="K1" s="77">
        <f>J1+'Rozpočet upravený'!L21</f>
        <v>-143184</v>
      </c>
      <c r="L1" s="77">
        <f>K1+'Rozpočet upravený'!M21</f>
        <v>-160045</v>
      </c>
      <c r="M1" s="77">
        <f>L1+'Rozpočet upravený'!N21</f>
        <v>-178651</v>
      </c>
    </row>
    <row r="3" spans="1:18" x14ac:dyDescent="0.25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</row>
    <row r="4" spans="1:18" x14ac:dyDescent="0.25">
      <c r="A4" s="79"/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</row>
    <row r="5" spans="1:18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18" x14ac:dyDescent="0.25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</row>
    <row r="7" spans="1:18" x14ac:dyDescent="0.25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</row>
    <row r="8" spans="1:18" x14ac:dyDescent="0.25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</row>
    <row r="9" spans="1:18" x14ac:dyDescent="0.25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</row>
    <row r="10" spans="1:18" x14ac:dyDescent="0.25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</row>
    <row r="11" spans="1:18" x14ac:dyDescent="0.25">
      <c r="A11" s="79"/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</row>
    <row r="12" spans="1:18" x14ac:dyDescent="0.25">
      <c r="A12" s="79"/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</row>
    <row r="13" spans="1:18" x14ac:dyDescent="0.25">
      <c r="A13" s="79"/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</row>
    <row r="14" spans="1:18" x14ac:dyDescent="0.25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</row>
    <row r="15" spans="1:18" x14ac:dyDescent="0.25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</row>
    <row r="16" spans="1:18" x14ac:dyDescent="0.25">
      <c r="A16" s="79"/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</row>
    <row r="17" spans="1:18" x14ac:dyDescent="0.25">
      <c r="A17" s="79"/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</row>
    <row r="18" spans="1:18" x14ac:dyDescent="0.25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</row>
    <row r="19" spans="1:18" x14ac:dyDescent="0.25">
      <c r="A19" s="79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</row>
    <row r="20" spans="1:18" x14ac:dyDescent="0.25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</row>
    <row r="21" spans="1:18" x14ac:dyDescent="0.25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</row>
    <row r="22" spans="1:18" x14ac:dyDescent="0.25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</row>
    <row r="23" spans="1:18" x14ac:dyDescent="0.25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</row>
    <row r="24" spans="1:18" x14ac:dyDescent="0.25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</row>
    <row r="25" spans="1:18" x14ac:dyDescent="0.25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</row>
    <row r="26" spans="1:18" x14ac:dyDescent="0.25">
      <c r="A26" s="79"/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</row>
    <row r="27" spans="1:18" x14ac:dyDescent="0.25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</row>
    <row r="28" spans="1:18" x14ac:dyDescent="0.25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</row>
    <row r="29" spans="1:18" x14ac:dyDescent="0.25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</row>
    <row r="30" spans="1:18" x14ac:dyDescent="0.25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</row>
    <row r="31" spans="1:18" x14ac:dyDescent="0.25">
      <c r="A31" s="79"/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</row>
    <row r="32" spans="1:18" x14ac:dyDescent="0.25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</row>
    <row r="33" spans="1:18" x14ac:dyDescent="0.25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</row>
    <row r="34" spans="1:18" x14ac:dyDescent="0.25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</row>
    <row r="35" spans="1:18" x14ac:dyDescent="0.25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</row>
    <row r="36" spans="1:18" x14ac:dyDescent="0.25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</row>
    <row r="37" spans="1:18" x14ac:dyDescent="0.25">
      <c r="A37" s="79"/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</row>
    <row r="38" spans="1:18" x14ac:dyDescent="0.25">
      <c r="A38" s="79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</row>
    <row r="39" spans="1:18" x14ac:dyDescent="0.25">
      <c r="A39" s="79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</row>
    <row r="40" spans="1:18" x14ac:dyDescent="0.25">
      <c r="A40" s="79"/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</row>
    <row r="41" spans="1:18" x14ac:dyDescent="0.25">
      <c r="A41" s="79"/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</row>
    <row r="42" spans="1:18" x14ac:dyDescent="0.25">
      <c r="A42" s="79"/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</row>
  </sheetData>
  <sheetProtection sheet="1" objects="1" scenarios="1"/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C6036-81D8-4F8E-A348-D7B298362A7C}">
  <sheetPr>
    <tabColor rgb="FF00B050"/>
  </sheetPr>
  <dimension ref="A1:V75"/>
  <sheetViews>
    <sheetView workbookViewId="0">
      <selection activeCell="R25" sqref="R25"/>
    </sheetView>
  </sheetViews>
  <sheetFormatPr defaultRowHeight="15" x14ac:dyDescent="0.25"/>
  <cols>
    <col min="1" max="1" width="2.7109375" customWidth="1"/>
    <col min="2" max="2" width="20.85546875" customWidth="1"/>
  </cols>
  <sheetData>
    <row r="1" spans="1:22" x14ac:dyDescent="0.25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</row>
    <row r="2" spans="1:22" ht="56.25" customHeight="1" x14ac:dyDescent="0.25">
      <c r="A2" s="73"/>
      <c r="B2" s="98" t="s">
        <v>29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</row>
    <row r="3" spans="1:22" ht="39" customHeight="1" thickBot="1" x14ac:dyDescent="0.4">
      <c r="A3" s="73"/>
      <c r="B3" s="95"/>
      <c r="C3" s="95"/>
      <c r="D3" s="95"/>
      <c r="E3" s="95"/>
      <c r="F3" s="95"/>
      <c r="G3" s="95"/>
      <c r="H3" s="95"/>
      <c r="I3" s="99" t="s">
        <v>42</v>
      </c>
      <c r="J3" s="99"/>
      <c r="K3" s="99"/>
      <c r="L3" s="99"/>
      <c r="M3" s="99"/>
      <c r="N3" s="99"/>
      <c r="O3" s="99"/>
      <c r="P3" s="95"/>
      <c r="Q3" s="95"/>
      <c r="R3" s="73"/>
      <c r="S3" s="73"/>
      <c r="T3" s="73"/>
      <c r="U3" s="73"/>
      <c r="V3" s="73"/>
    </row>
    <row r="4" spans="1:22" ht="27.75" customHeight="1" thickTop="1" thickBot="1" x14ac:dyDescent="0.3">
      <c r="A4" s="73"/>
      <c r="B4" s="94" t="s">
        <v>30</v>
      </c>
      <c r="C4" s="86" t="s">
        <v>31</v>
      </c>
      <c r="D4" s="86" t="s">
        <v>32</v>
      </c>
      <c r="E4" s="86" t="s">
        <v>33</v>
      </c>
      <c r="F4" s="86" t="s">
        <v>34</v>
      </c>
      <c r="G4" s="87" t="s">
        <v>35</v>
      </c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</row>
    <row r="5" spans="1:22" ht="15.75" x14ac:dyDescent="0.25">
      <c r="A5" s="73"/>
      <c r="B5" s="93" t="s">
        <v>38</v>
      </c>
      <c r="C5" s="88">
        <v>21</v>
      </c>
      <c r="D5" s="89">
        <v>12</v>
      </c>
      <c r="E5" s="89">
        <v>10</v>
      </c>
      <c r="F5" s="89">
        <v>15</v>
      </c>
      <c r="G5" s="90">
        <v>8</v>
      </c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</row>
    <row r="6" spans="1:22" ht="15.75" x14ac:dyDescent="0.25">
      <c r="A6" s="73"/>
      <c r="B6" s="84" t="s">
        <v>39</v>
      </c>
      <c r="C6" s="91">
        <v>4</v>
      </c>
      <c r="D6" s="80">
        <v>3</v>
      </c>
      <c r="E6" s="80">
        <v>3</v>
      </c>
      <c r="F6" s="80">
        <v>2</v>
      </c>
      <c r="G6" s="81">
        <v>2</v>
      </c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</row>
    <row r="7" spans="1:22" ht="15.75" x14ac:dyDescent="0.25">
      <c r="A7" s="73"/>
      <c r="B7" s="84" t="s">
        <v>37</v>
      </c>
      <c r="C7" s="91">
        <v>7</v>
      </c>
      <c r="D7" s="80">
        <v>5</v>
      </c>
      <c r="E7" s="80">
        <v>3</v>
      </c>
      <c r="F7" s="80">
        <v>5</v>
      </c>
      <c r="G7" s="81">
        <v>4</v>
      </c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22" ht="15.75" x14ac:dyDescent="0.25">
      <c r="A8" s="73"/>
      <c r="B8" s="84" t="s">
        <v>41</v>
      </c>
      <c r="C8" s="91">
        <v>5</v>
      </c>
      <c r="D8" s="80">
        <v>1</v>
      </c>
      <c r="E8" s="80">
        <v>2</v>
      </c>
      <c r="F8" s="80">
        <v>3</v>
      </c>
      <c r="G8" s="81">
        <v>1</v>
      </c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</row>
    <row r="9" spans="1:22" ht="15.75" x14ac:dyDescent="0.25">
      <c r="A9" s="73"/>
      <c r="B9" s="84" t="s">
        <v>45</v>
      </c>
      <c r="C9" s="91">
        <v>1</v>
      </c>
      <c r="D9" s="80">
        <v>3</v>
      </c>
      <c r="E9" s="80">
        <v>1</v>
      </c>
      <c r="F9" s="80">
        <v>2</v>
      </c>
      <c r="G9" s="81">
        <v>1</v>
      </c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</row>
    <row r="10" spans="1:22" ht="15.75" x14ac:dyDescent="0.25">
      <c r="A10" s="73"/>
      <c r="B10" s="84" t="s">
        <v>40</v>
      </c>
      <c r="C10" s="91">
        <v>2</v>
      </c>
      <c r="D10" s="80">
        <v>2</v>
      </c>
      <c r="E10" s="80">
        <v>3</v>
      </c>
      <c r="F10" s="80">
        <v>0</v>
      </c>
      <c r="G10" s="81">
        <v>1</v>
      </c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</row>
    <row r="11" spans="1:22" ht="15.75" x14ac:dyDescent="0.25">
      <c r="A11" s="73"/>
      <c r="B11" s="84" t="s">
        <v>36</v>
      </c>
      <c r="C11" s="91">
        <v>4</v>
      </c>
      <c r="D11" s="80">
        <v>5</v>
      </c>
      <c r="E11" s="80">
        <v>3</v>
      </c>
      <c r="F11" s="80">
        <v>1</v>
      </c>
      <c r="G11" s="81">
        <v>5</v>
      </c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</row>
    <row r="12" spans="1:22" ht="16.5" thickBot="1" x14ac:dyDescent="0.3">
      <c r="A12" s="73"/>
      <c r="B12" s="85" t="s">
        <v>46</v>
      </c>
      <c r="C12" s="92">
        <v>8</v>
      </c>
      <c r="D12" s="82">
        <v>7</v>
      </c>
      <c r="E12" s="82">
        <v>2</v>
      </c>
      <c r="F12" s="82">
        <v>4</v>
      </c>
      <c r="G12" s="83">
        <v>9</v>
      </c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</row>
    <row r="13" spans="1:22" ht="15.75" thickTop="1" x14ac:dyDescent="0.25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</row>
    <row r="14" spans="1:22" ht="30" customHeight="1" x14ac:dyDescent="0.25">
      <c r="A14" s="73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</row>
    <row r="15" spans="1:22" ht="39.75" customHeight="1" x14ac:dyDescent="0.3">
      <c r="A15" s="73"/>
      <c r="B15" s="99" t="s">
        <v>43</v>
      </c>
      <c r="C15" s="99"/>
      <c r="D15" s="99"/>
      <c r="E15" s="99"/>
      <c r="F15" s="99"/>
      <c r="G15" s="99"/>
      <c r="H15" s="99"/>
      <c r="I15" s="99" t="s">
        <v>44</v>
      </c>
      <c r="J15" s="99"/>
      <c r="K15" s="99"/>
      <c r="L15" s="99"/>
      <c r="M15" s="99"/>
      <c r="N15" s="99"/>
      <c r="O15" s="99"/>
      <c r="P15" s="96"/>
      <c r="Q15" s="73"/>
      <c r="R15" s="73"/>
      <c r="S15" s="73"/>
      <c r="T15" s="73"/>
      <c r="U15" s="73"/>
      <c r="V15" s="73"/>
    </row>
    <row r="16" spans="1:22" x14ac:dyDescent="0.25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</row>
    <row r="17" spans="1:22" x14ac:dyDescent="0.25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</row>
    <row r="18" spans="1:22" x14ac:dyDescent="0.25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</row>
    <row r="19" spans="1:22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</row>
    <row r="20" spans="1:22" x14ac:dyDescent="0.25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</row>
    <row r="21" spans="1:22" x14ac:dyDescent="0.25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</row>
    <row r="22" spans="1:22" x14ac:dyDescent="0.25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</row>
    <row r="23" spans="1:22" x14ac:dyDescent="0.25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</row>
    <row r="24" spans="1:22" x14ac:dyDescent="0.25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</row>
    <row r="25" spans="1:22" x14ac:dyDescent="0.25">
      <c r="A25" s="73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</row>
    <row r="26" spans="1:22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</row>
    <row r="27" spans="1:22" x14ac:dyDescent="0.25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</row>
    <row r="28" spans="1:22" x14ac:dyDescent="0.25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</row>
    <row r="29" spans="1:22" x14ac:dyDescent="0.25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</row>
    <row r="30" spans="1:22" x14ac:dyDescent="0.25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</row>
    <row r="31" spans="1:22" x14ac:dyDescent="0.25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</row>
    <row r="32" spans="1:22" x14ac:dyDescent="0.25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</row>
    <row r="33" spans="1:22" x14ac:dyDescent="0.25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</row>
    <row r="34" spans="1:22" x14ac:dyDescent="0.25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</row>
    <row r="35" spans="1:22" x14ac:dyDescent="0.25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</row>
    <row r="36" spans="1:22" x14ac:dyDescent="0.25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</row>
    <row r="37" spans="1:22" x14ac:dyDescent="0.25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</row>
    <row r="38" spans="1:22" x14ac:dyDescent="0.25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</row>
    <row r="39" spans="1:22" x14ac:dyDescent="0.25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</row>
    <row r="40" spans="1:22" x14ac:dyDescent="0.25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</row>
    <row r="41" spans="1:22" x14ac:dyDescent="0.25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</row>
    <row r="42" spans="1:22" x14ac:dyDescent="0.25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</row>
    <row r="43" spans="1:22" x14ac:dyDescent="0.25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</row>
    <row r="44" spans="1:22" x14ac:dyDescent="0.25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</row>
    <row r="45" spans="1:22" x14ac:dyDescent="0.25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</row>
    <row r="46" spans="1:22" x14ac:dyDescent="0.25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</row>
    <row r="47" spans="1:22" x14ac:dyDescent="0.25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</row>
    <row r="48" spans="1:22" x14ac:dyDescent="0.25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</row>
    <row r="49" spans="1:22" x14ac:dyDescent="0.25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</row>
    <row r="50" spans="1:22" x14ac:dyDescent="0.25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</row>
    <row r="51" spans="1:22" x14ac:dyDescent="0.25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</row>
    <row r="52" spans="1:22" x14ac:dyDescent="0.25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</row>
    <row r="53" spans="1:22" x14ac:dyDescent="0.25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</row>
    <row r="54" spans="1:22" x14ac:dyDescent="0.25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</row>
    <row r="55" spans="1:22" x14ac:dyDescent="0.25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</row>
    <row r="56" spans="1:22" x14ac:dyDescent="0.25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</row>
    <row r="57" spans="1:22" x14ac:dyDescent="0.25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</row>
    <row r="58" spans="1:22" x14ac:dyDescent="0.25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</row>
    <row r="59" spans="1:22" x14ac:dyDescent="0.25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</row>
    <row r="60" spans="1:22" x14ac:dyDescent="0.25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</row>
    <row r="61" spans="1:22" x14ac:dyDescent="0.25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</row>
    <row r="62" spans="1:22" x14ac:dyDescent="0.25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</row>
    <row r="63" spans="1:22" x14ac:dyDescent="0.25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</row>
    <row r="64" spans="1:22" x14ac:dyDescent="0.2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</row>
    <row r="65" spans="1:22" x14ac:dyDescent="0.25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</row>
    <row r="66" spans="1:22" x14ac:dyDescent="0.25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</row>
    <row r="67" spans="1:22" x14ac:dyDescent="0.25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</row>
    <row r="68" spans="1:22" x14ac:dyDescent="0.25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</row>
    <row r="69" spans="1:22" x14ac:dyDescent="0.25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</row>
    <row r="70" spans="1:22" x14ac:dyDescent="0.25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</row>
    <row r="71" spans="1:22" x14ac:dyDescent="0.25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</row>
    <row r="72" spans="1:22" x14ac:dyDescent="0.25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</row>
    <row r="73" spans="1:22" x14ac:dyDescent="0.25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</row>
    <row r="74" spans="1:22" x14ac:dyDescent="0.25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</row>
    <row r="75" spans="1:22" x14ac:dyDescent="0.25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</row>
  </sheetData>
  <mergeCells count="4">
    <mergeCell ref="B2:Q2"/>
    <mergeCell ref="I3:O3"/>
    <mergeCell ref="B15:H15"/>
    <mergeCell ref="I15:O15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Rozpočet k úpravě</vt:lpstr>
      <vt:lpstr>Rozpočet upravený</vt:lpstr>
      <vt:lpstr>ukázka grafů 1</vt:lpstr>
      <vt:lpstr>ukázka grafů 2</vt:lpstr>
      <vt:lpstr>ukázka grafů 3</vt:lpstr>
      <vt:lpstr>Statistika grafy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x</cp:lastModifiedBy>
  <dcterms:created xsi:type="dcterms:W3CDTF">2019-05-05T05:17:24Z</dcterms:created>
  <dcterms:modified xsi:type="dcterms:W3CDTF">2020-05-27T13:32:20Z</dcterms:modified>
</cp:coreProperties>
</file>